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360" yWindow="45" windowWidth="10515" windowHeight="4935"/>
  </bookViews>
  <sheets>
    <sheet name="Sumário Executivo" sheetId="1" r:id="rId1"/>
    <sheet name="Regionais- Formalização" sheetId="2" r:id="rId2"/>
    <sheet name="Regionais - Inadimplencia" sheetId="6" state="hidden" r:id="rId3"/>
    <sheet name="Plan1" sheetId="5" state="hidden" r:id="rId4"/>
    <sheet name="Plan2" sheetId="7" state="hidden" r:id="rId5"/>
    <sheet name="Inadimplencia" sheetId="27" r:id="rId6"/>
    <sheet name="Classificação" sheetId="28" r:id="rId7"/>
  </sheets>
  <definedNames>
    <definedName name="_xlnm._FilterDatabase" localSheetId="6" hidden="1">Classificação!#REF!</definedName>
    <definedName name="_xlnm._FilterDatabase" localSheetId="5" hidden="1">Inadimplencia!$A$1:$E$855</definedName>
    <definedName name="_xlnm._FilterDatabase" localSheetId="2" hidden="1">'Regionais - Inadimplencia'!$A$4:$E$857</definedName>
    <definedName name="_xlnm._FilterDatabase" localSheetId="1" hidden="1">'Regionais- Formalização'!$A$17:$F$872</definedName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I128" i="28"/>
  <c r="I439"/>
  <c r="I327"/>
  <c r="I786"/>
  <c r="I835"/>
  <c r="I536"/>
  <c r="I714"/>
  <c r="I133"/>
  <c r="I753"/>
  <c r="I278"/>
  <c r="I92"/>
  <c r="I204"/>
  <c r="I434"/>
  <c r="I68"/>
  <c r="I116"/>
  <c r="I314"/>
  <c r="I158"/>
  <c r="I299"/>
  <c r="I174"/>
  <c r="I576"/>
  <c r="I208"/>
  <c r="I682"/>
  <c r="I697"/>
  <c r="I358"/>
  <c r="I526"/>
  <c r="I486"/>
  <c r="I770"/>
  <c r="I548"/>
  <c r="I287"/>
  <c r="I566"/>
  <c r="I497"/>
  <c r="I699"/>
  <c r="I525"/>
  <c r="I690"/>
  <c r="I205"/>
  <c r="I224"/>
  <c r="I331"/>
  <c r="I607"/>
  <c r="I792"/>
  <c r="I166"/>
  <c r="I763"/>
  <c r="I13"/>
  <c r="I157"/>
  <c r="I403"/>
  <c r="I159"/>
  <c r="I411"/>
  <c r="I228"/>
  <c r="I829"/>
  <c r="I311"/>
  <c r="I477"/>
  <c r="I502"/>
  <c r="I610"/>
  <c r="I47"/>
  <c r="I79"/>
  <c r="I474"/>
  <c r="I725"/>
  <c r="I446"/>
  <c r="I452"/>
  <c r="I369"/>
  <c r="I323"/>
  <c r="I683"/>
  <c r="I381"/>
  <c r="I386"/>
  <c r="I18"/>
  <c r="I35"/>
  <c r="I531"/>
  <c r="I715"/>
  <c r="I545"/>
  <c r="I806"/>
  <c r="I389"/>
  <c r="I53"/>
  <c r="I663"/>
  <c r="I285"/>
  <c r="I675"/>
  <c r="I125"/>
  <c r="I90"/>
  <c r="I711"/>
  <c r="I483"/>
  <c r="I321"/>
  <c r="I193"/>
  <c r="I523"/>
  <c r="I762"/>
  <c r="I659"/>
  <c r="I676"/>
  <c r="I583"/>
  <c r="I82"/>
  <c r="I823"/>
  <c r="I262"/>
  <c r="I134"/>
  <c r="I798"/>
  <c r="I793"/>
  <c r="I465"/>
  <c r="I508"/>
  <c r="I286"/>
  <c r="I813"/>
  <c r="I254"/>
  <c r="I170"/>
  <c r="I775"/>
  <c r="I768"/>
  <c r="I214"/>
  <c r="I623"/>
  <c r="I353"/>
  <c r="I519"/>
  <c r="I61"/>
  <c r="I295"/>
  <c r="I627"/>
  <c r="I251"/>
  <c r="I400"/>
  <c r="I199"/>
  <c r="I481"/>
  <c r="I603"/>
  <c r="I271"/>
  <c r="I496"/>
  <c r="I81"/>
  <c r="I43"/>
  <c r="I21"/>
  <c r="I479"/>
  <c r="I37"/>
  <c r="I447"/>
  <c r="I165"/>
  <c r="I832"/>
  <c r="I210"/>
  <c r="I363"/>
  <c r="I211"/>
  <c r="I117"/>
  <c r="I524"/>
  <c r="I317"/>
  <c r="I756"/>
  <c r="I387"/>
  <c r="I668"/>
  <c r="I686"/>
  <c r="I598"/>
  <c r="I352"/>
  <c r="I223"/>
  <c r="I431"/>
  <c r="I64"/>
  <c r="I404"/>
  <c r="I469"/>
  <c r="I702"/>
  <c r="I395"/>
  <c r="I514"/>
  <c r="I772"/>
  <c r="I776"/>
  <c r="I163"/>
  <c r="I124"/>
  <c r="I351"/>
  <c r="I415"/>
  <c r="I240"/>
  <c r="I145"/>
  <c r="I742"/>
  <c r="I344"/>
  <c r="I443"/>
  <c r="I310"/>
  <c r="I238"/>
  <c r="I263"/>
  <c r="I138"/>
  <c r="I59"/>
  <c r="I556"/>
  <c r="I66"/>
  <c r="I567"/>
  <c r="I660"/>
  <c r="I853"/>
  <c r="I613"/>
  <c r="I136"/>
  <c r="I115"/>
  <c r="I8"/>
  <c r="I621"/>
  <c r="I303"/>
  <c r="I810"/>
  <c r="I102"/>
  <c r="I731"/>
  <c r="I533"/>
  <c r="I222"/>
  <c r="I24"/>
  <c r="I719"/>
  <c r="I689"/>
  <c r="I167"/>
  <c r="I258"/>
  <c r="I815"/>
  <c r="I816"/>
  <c r="I765"/>
  <c r="I256"/>
  <c r="I197"/>
  <c r="I758"/>
  <c r="I156"/>
  <c r="I580"/>
  <c r="I419"/>
  <c r="I684"/>
  <c r="I498"/>
  <c r="I706"/>
  <c r="I754"/>
  <c r="I457"/>
  <c r="I534"/>
  <c r="I75"/>
  <c r="I187"/>
  <c r="I840"/>
  <c r="I76"/>
  <c r="I91"/>
  <c r="I435"/>
  <c r="I680"/>
  <c r="I789"/>
  <c r="I396"/>
  <c r="I322"/>
  <c r="I569"/>
  <c r="I42"/>
  <c r="I173"/>
  <c r="I750"/>
  <c r="I518"/>
  <c r="I648"/>
  <c r="I529"/>
  <c r="I739"/>
  <c r="I279"/>
  <c r="I110"/>
  <c r="I716"/>
  <c r="I527"/>
  <c r="I341"/>
  <c r="I587"/>
  <c r="I588"/>
  <c r="I87"/>
  <c r="I282"/>
  <c r="I106"/>
  <c r="I642"/>
  <c r="I839"/>
  <c r="I760"/>
  <c r="I577"/>
  <c r="I15"/>
  <c r="I27"/>
  <c r="I713"/>
  <c r="I22"/>
  <c r="I649"/>
  <c r="I712"/>
  <c r="I405"/>
  <c r="I493"/>
  <c r="I488"/>
  <c r="I89"/>
  <c r="I255"/>
  <c r="I450"/>
  <c r="I554"/>
  <c r="I155"/>
  <c r="I50"/>
  <c r="I824"/>
  <c r="I618"/>
  <c r="I259"/>
  <c r="I578"/>
  <c r="I540"/>
  <c r="I294"/>
  <c r="I88"/>
  <c r="I219"/>
  <c r="I570"/>
  <c r="I655"/>
  <c r="I304"/>
  <c r="I281"/>
  <c r="I778"/>
  <c r="I230"/>
  <c r="I104"/>
  <c r="I454"/>
  <c r="I56"/>
  <c r="I820"/>
  <c r="I186"/>
  <c r="I628"/>
  <c r="I586"/>
  <c r="I552"/>
  <c r="I767"/>
  <c r="I338"/>
  <c r="I57"/>
  <c r="I846"/>
  <c r="I414"/>
  <c r="I645"/>
  <c r="I484"/>
  <c r="I200"/>
  <c r="I179"/>
  <c r="I790"/>
  <c r="I555"/>
  <c r="I277"/>
  <c r="I547"/>
  <c r="I300"/>
  <c r="I417"/>
  <c r="I436"/>
  <c r="I261"/>
  <c r="I99"/>
  <c r="I507"/>
  <c r="I140"/>
  <c r="I492"/>
  <c r="I747"/>
  <c r="I290"/>
  <c r="I433"/>
  <c r="I773"/>
  <c r="I694"/>
  <c r="I147"/>
  <c r="I74"/>
  <c r="I463"/>
  <c r="I151"/>
  <c r="I11"/>
  <c r="I709"/>
  <c r="I794"/>
  <c r="I749"/>
  <c r="I581"/>
  <c r="I619"/>
  <c r="I573"/>
  <c r="I809"/>
  <c r="I418"/>
  <c r="I480"/>
  <c r="I836"/>
  <c r="I302"/>
  <c r="I58"/>
  <c r="I453"/>
  <c r="I812"/>
  <c r="I785"/>
  <c r="I17"/>
  <c r="I52"/>
  <c r="I36"/>
  <c r="I681"/>
  <c r="I373"/>
  <c r="I135"/>
  <c r="I732"/>
  <c r="I20"/>
  <c r="I522"/>
  <c r="I428"/>
  <c r="I654"/>
  <c r="I811"/>
  <c r="I273"/>
  <c r="I242"/>
  <c r="I494"/>
  <c r="I646"/>
  <c r="I427"/>
  <c r="I218"/>
  <c r="I557"/>
  <c r="I733"/>
  <c r="I650"/>
  <c r="I397"/>
  <c r="I708"/>
  <c r="I608"/>
  <c r="I260"/>
  <c r="I657"/>
  <c r="I852"/>
  <c r="I759"/>
  <c r="I160"/>
  <c r="I516"/>
  <c r="I509"/>
  <c r="I843"/>
  <c r="I38"/>
  <c r="I348"/>
  <c r="I335"/>
  <c r="I461"/>
  <c r="I112"/>
  <c r="I746"/>
  <c r="I41"/>
  <c r="I845"/>
  <c r="I459"/>
  <c r="I359"/>
  <c r="I542"/>
  <c r="I139"/>
  <c r="I609"/>
  <c r="I349"/>
  <c r="I131"/>
  <c r="I114"/>
  <c r="I129"/>
  <c r="I647"/>
  <c r="I233"/>
  <c r="I416"/>
  <c r="I429"/>
  <c r="I626"/>
  <c r="I838"/>
  <c r="I672"/>
  <c r="I96"/>
  <c r="I630"/>
  <c r="I94"/>
  <c r="I782"/>
  <c r="I46"/>
  <c r="I413"/>
  <c r="I779"/>
  <c r="I634"/>
  <c r="I62"/>
  <c r="I26"/>
  <c r="I629"/>
  <c r="I232"/>
  <c r="I562"/>
  <c r="I78"/>
  <c r="I312"/>
  <c r="I334"/>
  <c r="I440"/>
  <c r="I475"/>
  <c r="I734"/>
  <c r="I410"/>
  <c r="I377"/>
  <c r="I390"/>
  <c r="I132"/>
  <c r="I460"/>
  <c r="I539"/>
  <c r="I325"/>
  <c r="I635"/>
  <c r="I391"/>
  <c r="I108"/>
  <c r="I652"/>
  <c r="I757"/>
  <c r="I637"/>
  <c r="I247"/>
  <c r="I670"/>
  <c r="I571"/>
  <c r="I795"/>
  <c r="I584"/>
  <c r="I521"/>
  <c r="I771"/>
  <c r="I392"/>
  <c r="I384"/>
  <c r="I207"/>
  <c r="I298"/>
  <c r="I337"/>
  <c r="I791"/>
  <c r="I213"/>
  <c r="I366"/>
  <c r="I669"/>
  <c r="I189"/>
  <c r="I701"/>
  <c r="I748"/>
  <c r="I850"/>
  <c r="I119"/>
  <c r="I185"/>
  <c r="I780"/>
  <c r="I382"/>
  <c r="I766"/>
  <c r="I692"/>
  <c r="I393"/>
  <c r="I178"/>
  <c r="I604"/>
  <c r="I735"/>
  <c r="I367"/>
  <c r="I355"/>
  <c r="I109"/>
  <c r="I622"/>
  <c r="I67"/>
  <c r="I814"/>
  <c r="I347"/>
  <c r="I244"/>
  <c r="I308"/>
  <c r="I489"/>
  <c r="I63"/>
  <c r="I181"/>
  <c r="I422"/>
  <c r="I60"/>
  <c r="I487"/>
  <c r="I687"/>
  <c r="I722"/>
  <c r="I844"/>
  <c r="I29"/>
  <c r="I12"/>
  <c r="I161"/>
  <c r="I288"/>
  <c r="I640"/>
  <c r="I421"/>
  <c r="I834"/>
  <c r="I594"/>
  <c r="I177"/>
  <c r="I301"/>
  <c r="I284"/>
  <c r="I332"/>
  <c r="I517"/>
  <c r="I394"/>
  <c r="I296"/>
  <c r="I364"/>
  <c r="I97"/>
  <c r="I25"/>
  <c r="I275"/>
  <c r="I123"/>
  <c r="I209"/>
  <c r="I633"/>
  <c r="I164"/>
  <c r="I704"/>
  <c r="I144"/>
  <c r="I653"/>
  <c r="I239"/>
  <c r="I774"/>
  <c r="I601"/>
  <c r="I703"/>
  <c r="I171"/>
  <c r="I39"/>
  <c r="I799"/>
  <c r="I365"/>
  <c r="I235"/>
  <c r="I385"/>
  <c r="I805"/>
  <c r="I602"/>
  <c r="I195"/>
  <c r="I730"/>
  <c r="I458"/>
  <c r="I293"/>
  <c r="I841"/>
  <c r="I188"/>
  <c r="I726"/>
  <c r="I563"/>
  <c r="I343"/>
  <c r="I787"/>
  <c r="I558"/>
  <c r="I710"/>
  <c r="I406"/>
  <c r="I95"/>
  <c r="I464"/>
  <c r="I585"/>
  <c r="I7"/>
  <c r="I196"/>
  <c r="I808"/>
  <c r="I408"/>
  <c r="I625"/>
  <c r="I346"/>
  <c r="I376"/>
  <c r="I315"/>
  <c r="I543"/>
  <c r="I148"/>
  <c r="I769"/>
  <c r="I40"/>
  <c r="I490"/>
  <c r="I371"/>
  <c r="I495"/>
  <c r="I624"/>
  <c r="I83"/>
  <c r="I833"/>
  <c r="I597"/>
  <c r="I470"/>
  <c r="I276"/>
  <c r="I678"/>
  <c r="I71"/>
  <c r="I591"/>
  <c r="I362"/>
  <c r="I280"/>
  <c r="I77"/>
  <c r="I698"/>
  <c r="I541"/>
  <c r="I707"/>
  <c r="I449"/>
  <c r="I851"/>
  <c r="I333"/>
  <c r="I467"/>
  <c r="I361"/>
  <c r="I717"/>
  <c r="I113"/>
  <c r="I617"/>
  <c r="I249"/>
  <c r="I182"/>
  <c r="I101"/>
  <c r="I379"/>
  <c r="I743"/>
  <c r="I656"/>
  <c r="I847"/>
  <c r="I217"/>
  <c r="I120"/>
  <c r="I70"/>
  <c r="I595"/>
  <c r="I755"/>
  <c r="I141"/>
  <c r="I375"/>
  <c r="I86"/>
  <c r="I237"/>
  <c r="I105"/>
  <c r="I445"/>
  <c r="I201"/>
  <c r="I444"/>
  <c r="I442"/>
  <c r="I826"/>
  <c r="I198"/>
  <c r="I819"/>
  <c r="I231"/>
  <c r="I611"/>
  <c r="I130"/>
  <c r="I729"/>
  <c r="I804"/>
  <c r="I169"/>
  <c r="I679"/>
  <c r="I425"/>
  <c r="I693"/>
  <c r="I553"/>
  <c r="I330"/>
  <c r="I65"/>
  <c r="I513"/>
  <c r="I737"/>
  <c r="I560"/>
  <c r="I326"/>
  <c r="I172"/>
  <c r="I402"/>
  <c r="I266"/>
  <c r="I305"/>
  <c r="I528"/>
  <c r="I51"/>
  <c r="I695"/>
  <c r="I718"/>
  <c r="I289"/>
  <c r="I370"/>
  <c r="I432"/>
  <c r="I800"/>
  <c r="I666"/>
  <c r="I190"/>
  <c r="I313"/>
  <c r="I828"/>
  <c r="I329"/>
  <c r="I696"/>
  <c r="I745"/>
  <c r="I241"/>
  <c r="I409"/>
  <c r="I126"/>
  <c r="I309"/>
  <c r="I270"/>
  <c r="I194"/>
  <c r="I111"/>
  <c r="I476"/>
  <c r="I456"/>
  <c r="I503"/>
  <c r="I723"/>
  <c r="I49"/>
  <c r="I80"/>
  <c r="I788"/>
  <c r="I592"/>
  <c r="I662"/>
  <c r="I620"/>
  <c r="I579"/>
  <c r="I162"/>
  <c r="I14"/>
  <c r="I100"/>
  <c r="I491"/>
  <c r="I206"/>
  <c r="I638"/>
  <c r="I741"/>
  <c r="I831"/>
  <c r="I28"/>
  <c r="I426"/>
  <c r="I149"/>
  <c r="I252"/>
  <c r="I817"/>
  <c r="I378"/>
  <c r="I234"/>
  <c r="I368"/>
  <c r="I388"/>
  <c r="I336"/>
  <c r="I192"/>
  <c r="I142"/>
  <c r="I631"/>
  <c r="I803"/>
  <c r="I152"/>
  <c r="I269"/>
  <c r="I73"/>
  <c r="I225"/>
  <c r="I575"/>
  <c r="I98"/>
  <c r="I837"/>
  <c r="I320"/>
  <c r="I501"/>
  <c r="I372"/>
  <c r="I605"/>
  <c r="I374"/>
  <c r="I184"/>
  <c r="I127"/>
  <c r="I796"/>
  <c r="I546"/>
  <c r="I34"/>
  <c r="I33"/>
  <c r="I455"/>
  <c r="I215"/>
  <c r="I825"/>
  <c r="I478"/>
  <c r="I191"/>
  <c r="I462"/>
  <c r="I448"/>
  <c r="I264"/>
  <c r="I202"/>
  <c r="I318"/>
  <c r="I551"/>
  <c r="I342"/>
  <c r="I339"/>
  <c r="I137"/>
  <c r="I807"/>
  <c r="I764"/>
  <c r="I720"/>
  <c r="I691"/>
  <c r="I520"/>
  <c r="I212"/>
  <c r="I143"/>
  <c r="I559"/>
  <c r="I616"/>
  <c r="I248"/>
  <c r="I561"/>
  <c r="I306"/>
  <c r="I423"/>
  <c r="I45"/>
  <c r="I350"/>
  <c r="I705"/>
  <c r="I180"/>
  <c r="I574"/>
  <c r="I220"/>
  <c r="I345"/>
  <c r="I671"/>
  <c r="I818"/>
  <c r="I122"/>
  <c r="I724"/>
  <c r="I472"/>
  <c r="I599"/>
  <c r="I221"/>
  <c r="I4"/>
  <c r="I590"/>
  <c r="I399"/>
  <c r="I257"/>
  <c r="I504"/>
  <c r="I324"/>
  <c r="I641"/>
  <c r="I9"/>
  <c r="I856"/>
  <c r="I802"/>
  <c r="I473"/>
  <c r="I466"/>
  <c r="I19"/>
  <c r="I506"/>
  <c r="I538"/>
  <c r="I438"/>
  <c r="I291"/>
  <c r="I665"/>
  <c r="I664"/>
  <c r="I636"/>
  <c r="I84"/>
  <c r="I510"/>
  <c r="I848"/>
  <c r="I727"/>
  <c r="I651"/>
  <c r="I283"/>
  <c r="I227"/>
  <c r="I615"/>
  <c r="I107"/>
  <c r="I23"/>
  <c r="I16"/>
  <c r="I784"/>
  <c r="I245"/>
  <c r="I822"/>
  <c r="I855"/>
  <c r="I243"/>
  <c r="I685"/>
  <c r="I515"/>
  <c r="I401"/>
  <c r="I830"/>
  <c r="I827"/>
  <c r="I274"/>
  <c r="I183"/>
  <c r="I265"/>
  <c r="I118"/>
  <c r="I69"/>
  <c r="I801"/>
  <c r="I593"/>
  <c r="I482"/>
  <c r="I550"/>
  <c r="I420"/>
  <c r="I821"/>
  <c r="I614"/>
  <c r="I44"/>
  <c r="I644"/>
  <c r="I661"/>
  <c r="I736"/>
  <c r="I175"/>
  <c r="I797"/>
  <c r="I380"/>
  <c r="I471"/>
  <c r="I600"/>
  <c r="I639"/>
  <c r="I688"/>
  <c r="I582"/>
  <c r="I272"/>
  <c r="I721"/>
  <c r="I253"/>
  <c r="I10"/>
  <c r="I537"/>
  <c r="I6"/>
  <c r="I328"/>
  <c r="I383"/>
  <c r="I485"/>
  <c r="I30"/>
  <c r="I398"/>
  <c r="I307"/>
  <c r="I544"/>
  <c r="I606"/>
  <c r="I589"/>
  <c r="I430"/>
  <c r="I667"/>
  <c r="I842"/>
  <c r="I441"/>
  <c r="I783"/>
  <c r="I150"/>
  <c r="I738"/>
  <c r="I564"/>
  <c r="I572"/>
  <c r="I55"/>
  <c r="I357"/>
  <c r="I744"/>
  <c r="I512"/>
  <c r="I500"/>
  <c r="I93"/>
  <c r="I751"/>
  <c r="I267"/>
  <c r="I777"/>
  <c r="I32"/>
  <c r="I596"/>
  <c r="I511"/>
  <c r="I85"/>
  <c r="I354"/>
  <c r="I229"/>
  <c r="I673"/>
  <c r="I424"/>
  <c r="I854"/>
  <c r="I356"/>
  <c r="I297"/>
  <c r="I530"/>
  <c r="I226"/>
  <c r="I153"/>
  <c r="I5"/>
  <c r="I48"/>
  <c r="I31"/>
  <c r="I674"/>
  <c r="I250"/>
  <c r="I246"/>
  <c r="I505"/>
  <c r="I236"/>
  <c r="I216"/>
  <c r="I658"/>
  <c r="I203"/>
  <c r="I121"/>
  <c r="I535"/>
  <c r="I360"/>
  <c r="I849"/>
  <c r="I549"/>
  <c r="I292"/>
  <c r="I54"/>
  <c r="I412"/>
  <c r="I268"/>
  <c r="I499"/>
  <c r="I451"/>
  <c r="I72"/>
  <c r="I700"/>
  <c r="I568"/>
  <c r="I752"/>
  <c r="I643"/>
  <c r="I146"/>
  <c r="I168"/>
  <c r="I437"/>
  <c r="I728"/>
  <c r="I340"/>
  <c r="I740"/>
  <c r="I316"/>
  <c r="I612"/>
  <c r="I407"/>
  <c r="I103"/>
  <c r="I154"/>
  <c r="I761"/>
  <c r="I319"/>
  <c r="I176"/>
  <c r="I468"/>
  <c r="I781"/>
  <c r="I532"/>
  <c r="I565"/>
  <c r="I677"/>
  <c r="I632"/>
  <c r="J3" i="27"/>
  <c r="J4"/>
  <c r="J5"/>
  <c r="J6"/>
  <c r="J7"/>
  <c r="J8"/>
  <c r="J9"/>
  <c r="J10"/>
  <c r="J2"/>
  <c r="I10"/>
  <c r="H10"/>
  <c r="D855" l="1"/>
  <c r="C855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E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E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E555"/>
  <c r="E556"/>
  <c r="E557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587"/>
  <c r="E588"/>
  <c r="E589"/>
  <c r="E590"/>
  <c r="E591"/>
  <c r="E592"/>
  <c r="E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E614"/>
  <c r="E615"/>
  <c r="E616"/>
  <c r="E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E639"/>
  <c r="E640"/>
  <c r="E641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E662"/>
  <c r="E663"/>
  <c r="E664"/>
  <c r="E665"/>
  <c r="E666"/>
  <c r="E667"/>
  <c r="E668"/>
  <c r="E669"/>
  <c r="E670"/>
  <c r="E671"/>
  <c r="E672"/>
  <c r="E673"/>
  <c r="E674"/>
  <c r="E675"/>
  <c r="E676"/>
  <c r="E677"/>
  <c r="E678"/>
  <c r="E679"/>
  <c r="E680"/>
  <c r="E681"/>
  <c r="E682"/>
  <c r="E683"/>
  <c r="E684"/>
  <c r="E685"/>
  <c r="E686"/>
  <c r="E687"/>
  <c r="E688"/>
  <c r="E689"/>
  <c r="E690"/>
  <c r="E691"/>
  <c r="E692"/>
  <c r="E693"/>
  <c r="E694"/>
  <c r="E695"/>
  <c r="E696"/>
  <c r="E697"/>
  <c r="E698"/>
  <c r="E699"/>
  <c r="E700"/>
  <c r="E701"/>
  <c r="E702"/>
  <c r="E703"/>
  <c r="E704"/>
  <c r="E705"/>
  <c r="E706"/>
  <c r="E707"/>
  <c r="E708"/>
  <c r="E709"/>
  <c r="E710"/>
  <c r="E711"/>
  <c r="E712"/>
  <c r="E713"/>
  <c r="E714"/>
  <c r="E715"/>
  <c r="E716"/>
  <c r="E717"/>
  <c r="E718"/>
  <c r="E719"/>
  <c r="E720"/>
  <c r="E721"/>
  <c r="E722"/>
  <c r="E723"/>
  <c r="E724"/>
  <c r="E725"/>
  <c r="E726"/>
  <c r="E727"/>
  <c r="E728"/>
  <c r="E729"/>
  <c r="E730"/>
  <c r="E731"/>
  <c r="E732"/>
  <c r="E733"/>
  <c r="E734"/>
  <c r="E735"/>
  <c r="E736"/>
  <c r="E737"/>
  <c r="E738"/>
  <c r="E739"/>
  <c r="E740"/>
  <c r="E741"/>
  <c r="E742"/>
  <c r="E743"/>
  <c r="E744"/>
  <c r="E745"/>
  <c r="E746"/>
  <c r="E747"/>
  <c r="E748"/>
  <c r="E749"/>
  <c r="E750"/>
  <c r="E751"/>
  <c r="E752"/>
  <c r="E753"/>
  <c r="E754"/>
  <c r="E755"/>
  <c r="E756"/>
  <c r="E757"/>
  <c r="E758"/>
  <c r="E759"/>
  <c r="E760"/>
  <c r="E761"/>
  <c r="E762"/>
  <c r="E763"/>
  <c r="E764"/>
  <c r="E765"/>
  <c r="E766"/>
  <c r="E767"/>
  <c r="E768"/>
  <c r="E769"/>
  <c r="E770"/>
  <c r="E771"/>
  <c r="E772"/>
  <c r="E773"/>
  <c r="E774"/>
  <c r="E775"/>
  <c r="E776"/>
  <c r="E777"/>
  <c r="E778"/>
  <c r="E779"/>
  <c r="E780"/>
  <c r="E781"/>
  <c r="E782"/>
  <c r="E783"/>
  <c r="E784"/>
  <c r="E785"/>
  <c r="E786"/>
  <c r="E787"/>
  <c r="E788"/>
  <c r="E789"/>
  <c r="E790"/>
  <c r="E791"/>
  <c r="E792"/>
  <c r="E793"/>
  <c r="E794"/>
  <c r="E795"/>
  <c r="E796"/>
  <c r="E797"/>
  <c r="E798"/>
  <c r="E799"/>
  <c r="E800"/>
  <c r="E801"/>
  <c r="E802"/>
  <c r="E803"/>
  <c r="E804"/>
  <c r="E805"/>
  <c r="E806"/>
  <c r="E807"/>
  <c r="E808"/>
  <c r="E809"/>
  <c r="E810"/>
  <c r="E811"/>
  <c r="E812"/>
  <c r="E813"/>
  <c r="E814"/>
  <c r="E815"/>
  <c r="E816"/>
  <c r="E817"/>
  <c r="E818"/>
  <c r="E819"/>
  <c r="E820"/>
  <c r="E821"/>
  <c r="E822"/>
  <c r="E823"/>
  <c r="E824"/>
  <c r="E825"/>
  <c r="E826"/>
  <c r="E827"/>
  <c r="E828"/>
  <c r="E829"/>
  <c r="E830"/>
  <c r="E831"/>
  <c r="E832"/>
  <c r="E833"/>
  <c r="E834"/>
  <c r="E835"/>
  <c r="E836"/>
  <c r="E837"/>
  <c r="E838"/>
  <c r="E839"/>
  <c r="E840"/>
  <c r="E841"/>
  <c r="E842"/>
  <c r="E843"/>
  <c r="E844"/>
  <c r="E845"/>
  <c r="E846"/>
  <c r="E847"/>
  <c r="E848"/>
  <c r="E849"/>
  <c r="E850"/>
  <c r="E851"/>
  <c r="E852"/>
  <c r="E853"/>
  <c r="E854"/>
  <c r="E2"/>
  <c r="E873" i="2"/>
  <c r="D873"/>
  <c r="E761" s="1"/>
  <c r="E156"/>
  <c r="E266"/>
  <c r="E809"/>
  <c r="E576"/>
  <c r="E206"/>
  <c r="E363"/>
  <c r="E35"/>
  <c r="E433"/>
  <c r="E239"/>
  <c r="E65"/>
  <c r="E383"/>
  <c r="E769"/>
  <c r="E171"/>
  <c r="E128"/>
  <c r="E88"/>
  <c r="E753"/>
  <c r="E48"/>
  <c r="E37"/>
  <c r="E625"/>
  <c r="E122"/>
  <c r="E600"/>
  <c r="E296"/>
  <c r="E557"/>
  <c r="E31"/>
  <c r="E778"/>
  <c r="E868"/>
  <c r="E782"/>
  <c r="E368"/>
  <c r="E837"/>
  <c r="E547"/>
  <c r="E709"/>
  <c r="E432"/>
  <c r="E204"/>
  <c r="E736"/>
  <c r="E494"/>
  <c r="E644"/>
  <c r="E466"/>
  <c r="E679"/>
  <c r="E592"/>
  <c r="E796"/>
  <c r="E693"/>
  <c r="E831"/>
  <c r="E153"/>
  <c r="E225"/>
  <c r="E854"/>
  <c r="E428"/>
  <c r="E58"/>
  <c r="E815"/>
  <c r="E455"/>
  <c r="E265"/>
  <c r="E83"/>
  <c r="E777"/>
  <c r="E307"/>
  <c r="E311"/>
  <c r="E800"/>
  <c r="E863"/>
  <c r="E400"/>
  <c r="E640"/>
  <c r="E617"/>
  <c r="E139"/>
  <c r="E249"/>
  <c r="E607"/>
  <c r="E700"/>
  <c r="E116"/>
  <c r="E705"/>
  <c r="E867"/>
  <c r="E79"/>
  <c r="E431"/>
  <c r="E579"/>
  <c r="E598"/>
  <c r="E240"/>
  <c r="E717"/>
  <c r="E130"/>
  <c r="E498"/>
  <c r="E614"/>
  <c r="E517"/>
  <c r="E758"/>
  <c r="E768"/>
  <c r="E189"/>
  <c r="E752"/>
  <c r="E100"/>
  <c r="E457"/>
  <c r="E382"/>
  <c r="E663"/>
  <c r="E338"/>
  <c r="E482"/>
  <c r="E447"/>
  <c r="E32"/>
  <c r="E270"/>
  <c r="E556"/>
  <c r="E745"/>
  <c r="E767"/>
  <c r="E830"/>
  <c r="E555"/>
  <c r="E692"/>
  <c r="E513"/>
  <c r="E390"/>
  <c r="E104"/>
  <c r="E199"/>
  <c r="E38"/>
  <c r="E397"/>
  <c r="E776"/>
  <c r="E673"/>
  <c r="E287"/>
  <c r="E609"/>
  <c r="E544"/>
  <c r="E421"/>
  <c r="E191"/>
  <c r="E213"/>
  <c r="E310"/>
  <c r="E443"/>
  <c r="E836"/>
  <c r="E631"/>
  <c r="E636"/>
  <c r="E260"/>
  <c r="E575"/>
  <c r="E26"/>
  <c r="E539"/>
  <c r="E462"/>
  <c r="E193"/>
  <c r="E476"/>
  <c r="E342"/>
  <c r="E159"/>
  <c r="E870"/>
  <c r="E616"/>
  <c r="E284"/>
  <c r="E500"/>
  <c r="E857"/>
  <c r="E728"/>
  <c r="E327"/>
  <c r="E198"/>
  <c r="E289"/>
  <c r="E34"/>
  <c r="E329"/>
  <c r="E452"/>
  <c r="E408"/>
  <c r="E820"/>
  <c r="E64"/>
  <c r="E571"/>
  <c r="E46"/>
  <c r="E272"/>
  <c r="E102"/>
  <c r="E138"/>
  <c r="E295"/>
  <c r="E258"/>
  <c r="E425"/>
  <c r="E481"/>
  <c r="E727"/>
  <c r="E454"/>
  <c r="E790"/>
  <c r="E334"/>
  <c r="E704"/>
  <c r="E807"/>
  <c r="E444"/>
  <c r="E672"/>
  <c r="E766"/>
  <c r="E124"/>
  <c r="E326"/>
  <c r="E354"/>
  <c r="E684"/>
  <c r="E744"/>
  <c r="E85"/>
  <c r="E554"/>
  <c r="E372"/>
  <c r="E642"/>
  <c r="E735"/>
  <c r="E638"/>
  <c r="E192"/>
  <c r="E320"/>
  <c r="E806"/>
  <c r="E570"/>
  <c r="E94"/>
  <c r="E36"/>
  <c r="E814"/>
  <c r="E869"/>
  <c r="E805"/>
  <c r="E430"/>
  <c r="E208"/>
  <c r="E154"/>
  <c r="E182"/>
  <c r="E68"/>
  <c r="E209"/>
  <c r="E683"/>
  <c r="E725"/>
  <c r="E313"/>
  <c r="E507"/>
  <c r="E317"/>
  <c r="E716"/>
  <c r="E493"/>
  <c r="E114"/>
  <c r="E113"/>
  <c r="E553"/>
  <c r="E803"/>
  <c r="E765"/>
  <c r="E126"/>
  <c r="E856"/>
  <c r="E794"/>
  <c r="E714"/>
  <c r="E237"/>
  <c r="E381"/>
  <c r="E67"/>
  <c r="E538"/>
  <c r="E203"/>
  <c r="E759"/>
  <c r="E255"/>
  <c r="E724"/>
  <c r="E751"/>
  <c r="E537"/>
  <c r="E622"/>
  <c r="E668"/>
  <c r="E529"/>
  <c r="E74"/>
  <c r="E835"/>
  <c r="E162"/>
  <c r="E211"/>
  <c r="E51"/>
  <c r="E484"/>
  <c r="E654"/>
  <c r="E799"/>
  <c r="E411"/>
  <c r="E750"/>
  <c r="E25"/>
  <c r="E89"/>
  <c r="E259"/>
  <c r="E605"/>
  <c r="E77"/>
  <c r="E301"/>
  <c r="E314"/>
  <c r="E269"/>
  <c r="E492"/>
  <c r="E394"/>
  <c r="E798"/>
  <c r="E653"/>
  <c r="E486"/>
  <c r="E855"/>
  <c r="E253"/>
  <c r="E378"/>
  <c r="E475"/>
  <c r="E543"/>
  <c r="E205"/>
  <c r="E781"/>
  <c r="E343"/>
  <c r="E419"/>
  <c r="E201"/>
  <c r="E843"/>
  <c r="E446"/>
  <c r="E110"/>
  <c r="E451"/>
  <c r="E308"/>
  <c r="E613"/>
  <c r="E243"/>
  <c r="E772"/>
  <c r="E119"/>
  <c r="E734"/>
  <c r="E337"/>
  <c r="E569"/>
  <c r="E246"/>
  <c r="E583"/>
  <c r="E567"/>
  <c r="E520"/>
  <c r="E207"/>
  <c r="E591"/>
  <c r="E87"/>
  <c r="E275"/>
  <c r="E512"/>
  <c r="E300"/>
  <c r="E145"/>
  <c r="E185"/>
  <c r="E54"/>
  <c r="E277"/>
  <c r="E819"/>
  <c r="E228"/>
  <c r="E676"/>
  <c r="E111"/>
  <c r="E362"/>
  <c r="E118"/>
  <c r="E336"/>
  <c r="E840"/>
  <c r="E671"/>
  <c r="E563"/>
  <c r="E506"/>
  <c r="E168"/>
  <c r="E542"/>
  <c r="E80"/>
  <c r="E404"/>
  <c r="E713"/>
  <c r="E60"/>
  <c r="E415"/>
  <c r="E460"/>
  <c r="E853"/>
  <c r="E141"/>
  <c r="E291"/>
  <c r="E71"/>
  <c r="E388"/>
  <c r="E234"/>
  <c r="E505"/>
  <c r="E699"/>
  <c r="E86"/>
  <c r="E434"/>
  <c r="E364"/>
  <c r="E740"/>
  <c r="E377"/>
  <c r="E804"/>
  <c r="E23"/>
  <c r="E137"/>
  <c r="E861"/>
  <c r="E780"/>
  <c r="E733"/>
  <c r="E283"/>
  <c r="E723"/>
  <c r="E106"/>
  <c r="E63"/>
  <c r="E775"/>
  <c r="E251"/>
  <c r="E528"/>
  <c r="E146"/>
  <c r="E540"/>
  <c r="E414"/>
  <c r="E534"/>
  <c r="E515"/>
  <c r="E630"/>
  <c r="E682"/>
  <c r="E698"/>
  <c r="E120"/>
  <c r="E70"/>
  <c r="E670"/>
  <c r="E264"/>
  <c r="E789"/>
  <c r="E129"/>
  <c r="E439"/>
  <c r="E418"/>
  <c r="E222"/>
  <c r="E687"/>
  <c r="E148"/>
  <c r="E387"/>
  <c r="E61"/>
  <c r="E504"/>
  <c r="E278"/>
  <c r="E708"/>
  <c r="E76"/>
  <c r="E281"/>
  <c r="E341"/>
  <c r="E365"/>
  <c r="E127"/>
  <c r="E345"/>
  <c r="E176"/>
  <c r="E424"/>
  <c r="E165"/>
  <c r="E187"/>
  <c r="E465"/>
  <c r="E860"/>
  <c r="E196"/>
  <c r="E438"/>
  <c r="E299"/>
  <c r="E41"/>
  <c r="E427"/>
  <c r="E216"/>
  <c r="E340"/>
  <c r="E848"/>
  <c r="E155"/>
  <c r="E349"/>
  <c r="E56"/>
  <c r="E410"/>
  <c r="E491"/>
  <c r="E490"/>
  <c r="E28"/>
  <c r="E172"/>
  <c r="E233"/>
  <c r="E573"/>
  <c r="E399"/>
  <c r="E221"/>
  <c r="E712"/>
  <c r="E524"/>
  <c r="E825"/>
  <c r="E294"/>
  <c r="E691"/>
  <c r="E235"/>
  <c r="E536"/>
  <c r="E396"/>
  <c r="E360"/>
  <c r="E84"/>
  <c r="E764"/>
  <c r="E749"/>
  <c r="E707"/>
  <c r="E33"/>
  <c r="E527"/>
  <c r="E852"/>
  <c r="E552"/>
  <c r="E167"/>
  <c r="E658"/>
  <c r="E522"/>
  <c r="E497"/>
  <c r="E629"/>
  <c r="E590"/>
  <c r="E526"/>
  <c r="E380"/>
  <c r="E105"/>
  <c r="E604"/>
  <c r="E667"/>
  <c r="E339"/>
  <c r="E195"/>
  <c r="E824"/>
  <c r="E480"/>
  <c r="E290"/>
  <c r="E180"/>
  <c r="E697"/>
  <c r="E437"/>
  <c r="E27"/>
  <c r="E316"/>
  <c r="E657"/>
  <c r="E403"/>
  <c r="E479"/>
  <c r="E472"/>
  <c r="E845"/>
  <c r="E813"/>
  <c r="E483"/>
  <c r="E471"/>
  <c r="E90"/>
  <c r="E829"/>
  <c r="E612"/>
  <c r="E286"/>
  <c r="E851"/>
  <c r="E474"/>
  <c r="E621"/>
  <c r="E603"/>
  <c r="E330"/>
  <c r="E793"/>
  <c r="E523"/>
  <c r="E470"/>
  <c r="E511"/>
  <c r="E441"/>
  <c r="E53"/>
  <c r="E367"/>
  <c r="E510"/>
  <c r="E582"/>
  <c r="E703"/>
  <c r="E245"/>
  <c r="E675"/>
  <c r="E587"/>
  <c r="E551"/>
  <c r="E786"/>
  <c r="E109"/>
  <c r="E578"/>
  <c r="E356"/>
  <c r="E445"/>
  <c r="E620"/>
  <c r="E788"/>
  <c r="E297"/>
  <c r="E666"/>
  <c r="E315"/>
  <c r="E150"/>
  <c r="E72"/>
  <c r="E256"/>
  <c r="E384"/>
  <c r="E546"/>
  <c r="E828"/>
  <c r="E231"/>
  <c r="E170"/>
  <c r="E674"/>
  <c r="E827"/>
  <c r="E850"/>
  <c r="E696"/>
  <c r="E224"/>
  <c r="E823"/>
  <c r="E250"/>
  <c r="E525"/>
  <c r="E568"/>
  <c r="E478"/>
  <c r="E792"/>
  <c r="E489"/>
  <c r="E597"/>
  <c r="E521"/>
  <c r="E596"/>
  <c r="E436"/>
  <c r="E30"/>
  <c r="E409"/>
  <c r="E634"/>
  <c r="E280"/>
  <c r="E619"/>
  <c r="E503"/>
  <c r="E849"/>
  <c r="E69"/>
  <c r="E595"/>
  <c r="E535"/>
  <c r="E586"/>
  <c r="E358"/>
  <c r="E335"/>
  <c r="E459"/>
  <c r="E581"/>
  <c r="E78"/>
  <c r="E637"/>
  <c r="E690"/>
  <c r="E151"/>
  <c r="E771"/>
  <c r="E361"/>
  <c r="E190"/>
  <c r="E649"/>
  <c r="E732"/>
  <c r="E743"/>
  <c r="E628"/>
  <c r="E477"/>
  <c r="E648"/>
  <c r="E376"/>
  <c r="E720"/>
  <c r="E742"/>
  <c r="E656"/>
  <c r="E748"/>
  <c r="E560"/>
  <c r="E40"/>
  <c r="E143"/>
  <c r="E559"/>
  <c r="E220"/>
  <c r="E763"/>
  <c r="E450"/>
  <c r="E319"/>
  <c r="E304"/>
  <c r="E21"/>
  <c r="E839"/>
  <c r="E184"/>
  <c r="E49"/>
  <c r="E739"/>
  <c r="E695"/>
  <c r="E108"/>
  <c r="E242"/>
  <c r="E355"/>
  <c r="E818"/>
  <c r="E282"/>
  <c r="E200"/>
  <c r="E611"/>
  <c r="E244"/>
  <c r="E779"/>
  <c r="E817"/>
  <c r="E218"/>
  <c r="E757"/>
  <c r="E371"/>
  <c r="E496"/>
  <c r="E602"/>
  <c r="E615"/>
  <c r="E379"/>
  <c r="E149"/>
  <c r="E662"/>
  <c r="E834"/>
  <c r="E785"/>
  <c r="E665"/>
  <c r="E268"/>
  <c r="E395"/>
  <c r="E689"/>
  <c r="E509"/>
  <c r="E292"/>
  <c r="E533"/>
  <c r="E866"/>
  <c r="E132"/>
  <c r="E812"/>
  <c r="E435"/>
  <c r="E756"/>
  <c r="E285"/>
  <c r="E55"/>
  <c r="E178"/>
  <c r="E784"/>
  <c r="E871"/>
  <c r="E702"/>
  <c r="E738"/>
  <c r="E469"/>
  <c r="E449"/>
  <c r="E161"/>
  <c r="E157"/>
  <c r="E125"/>
  <c r="E183"/>
  <c r="E261"/>
  <c r="E348"/>
  <c r="E303"/>
  <c r="E844"/>
  <c r="E164"/>
  <c r="E423"/>
  <c r="E393"/>
  <c r="E66"/>
  <c r="E103"/>
  <c r="E142"/>
  <c r="E833"/>
  <c r="E375"/>
  <c r="E440"/>
  <c r="E407"/>
  <c r="E417"/>
  <c r="E585"/>
  <c r="E263"/>
  <c r="E262"/>
  <c r="E468"/>
  <c r="E112"/>
  <c r="E545"/>
  <c r="E647"/>
  <c r="E741"/>
  <c r="E392"/>
  <c r="E328"/>
  <c r="E774"/>
  <c r="E488"/>
  <c r="E194"/>
  <c r="E202"/>
  <c r="E391"/>
  <c r="E318"/>
  <c r="E82"/>
  <c r="E859"/>
  <c r="E174"/>
  <c r="E219"/>
  <c r="E158"/>
  <c r="E681"/>
  <c r="E173"/>
  <c r="E101"/>
  <c r="E131"/>
  <c r="E719"/>
  <c r="E247"/>
  <c r="E706"/>
  <c r="E589"/>
  <c r="E96"/>
  <c r="E352"/>
  <c r="E686"/>
  <c r="E502"/>
  <c r="E302"/>
  <c r="E485"/>
  <c r="E332"/>
  <c r="E464"/>
  <c r="E229"/>
  <c r="E163"/>
  <c r="E802"/>
  <c r="E601"/>
  <c r="E267"/>
  <c r="E117"/>
  <c r="E816"/>
  <c r="E241"/>
  <c r="E177"/>
  <c r="E298"/>
  <c r="E797"/>
  <c r="E755"/>
  <c r="E197"/>
  <c r="E210"/>
  <c r="E722"/>
  <c r="E366"/>
  <c r="E550"/>
  <c r="E344"/>
  <c r="E473"/>
  <c r="E463"/>
  <c r="E580"/>
  <c r="E541"/>
  <c r="E448"/>
  <c r="E121"/>
  <c r="E179"/>
  <c r="E413"/>
  <c r="E93"/>
  <c r="E811"/>
  <c r="E252"/>
  <c r="E747"/>
  <c r="E24"/>
  <c r="E577"/>
  <c r="E826"/>
  <c r="E370"/>
  <c r="E610"/>
  <c r="E223"/>
  <c r="E20"/>
  <c r="F20" s="1"/>
  <c r="E442"/>
  <c r="E351"/>
  <c r="E215"/>
  <c r="E652"/>
  <c r="E43"/>
  <c r="E508"/>
  <c r="E175"/>
  <c r="E549"/>
  <c r="E731"/>
  <c r="E214"/>
  <c r="E293"/>
  <c r="E136"/>
  <c r="E661"/>
  <c r="E312"/>
  <c r="E325"/>
  <c r="E217"/>
  <c r="E842"/>
  <c r="E646"/>
  <c r="E288"/>
  <c r="E98"/>
  <c r="E374"/>
  <c r="E45"/>
  <c r="E226"/>
  <c r="E841"/>
  <c r="E398"/>
  <c r="E680"/>
  <c r="E783"/>
  <c r="E47"/>
  <c r="E107"/>
  <c r="E718"/>
  <c r="E838"/>
  <c r="E832"/>
  <c r="E532"/>
  <c r="E369"/>
  <c r="E499"/>
  <c r="E276"/>
  <c r="E166"/>
  <c r="E770"/>
  <c r="E685"/>
  <c r="E309"/>
  <c r="E572"/>
  <c r="E458"/>
  <c r="E558"/>
  <c r="E456"/>
  <c r="E350"/>
  <c r="E181"/>
  <c r="E406"/>
  <c r="E95"/>
  <c r="E467"/>
  <c r="E50"/>
  <c r="E92"/>
  <c r="E711"/>
  <c r="E655"/>
  <c r="E357"/>
  <c r="E160"/>
  <c r="E519"/>
  <c r="E169"/>
  <c r="E762"/>
  <c r="E810"/>
  <c r="E651"/>
  <c r="E618"/>
  <c r="E594"/>
  <c r="E306"/>
  <c r="E133"/>
  <c r="E584"/>
  <c r="E855" i="27" l="1"/>
  <c r="E795" i="2"/>
  <c r="E599"/>
  <c r="E134"/>
  <c r="E531"/>
  <c r="E643"/>
  <c r="E864"/>
  <c r="E99"/>
  <c r="E865"/>
  <c r="E422"/>
  <c r="E548"/>
  <c r="E872"/>
  <c r="E147"/>
  <c r="E144"/>
  <c r="E730"/>
  <c r="E688"/>
  <c r="E754"/>
  <c r="E822"/>
  <c r="E373"/>
  <c r="E59"/>
  <c r="E495"/>
  <c r="E135"/>
  <c r="E858"/>
  <c r="E694"/>
  <c r="E22"/>
  <c r="E57"/>
  <c r="E626"/>
  <c r="E322"/>
  <c r="E305"/>
  <c r="E389"/>
  <c r="E633"/>
  <c r="E386"/>
  <c r="E746"/>
  <c r="E236"/>
  <c r="E271"/>
  <c r="E737"/>
  <c r="E660"/>
  <c r="E821"/>
  <c r="E564"/>
  <c r="E405"/>
  <c r="E73"/>
  <c r="E787"/>
  <c r="E331"/>
  <c r="E75"/>
  <c r="E701"/>
  <c r="E140"/>
  <c r="E641"/>
  <c r="E323"/>
  <c r="E39"/>
  <c r="E627"/>
  <c r="E402"/>
  <c r="E566"/>
  <c r="E645"/>
  <c r="E29"/>
  <c r="E650"/>
  <c r="E81"/>
  <c r="E453"/>
  <c r="E186"/>
  <c r="E248"/>
  <c r="E791"/>
  <c r="E565"/>
  <c r="E729"/>
  <c r="E808"/>
  <c r="E426"/>
  <c r="E710"/>
  <c r="E593"/>
  <c r="E518"/>
  <c r="E487"/>
  <c r="E238"/>
  <c r="E608"/>
  <c r="E588"/>
  <c r="E721"/>
  <c r="E801"/>
  <c r="E659"/>
  <c r="E347"/>
  <c r="E514"/>
  <c r="E501"/>
  <c r="E669"/>
  <c r="E123"/>
  <c r="E624"/>
  <c r="E401"/>
  <c r="E632"/>
  <c r="E359"/>
  <c r="E862"/>
  <c r="E664"/>
  <c r="E227"/>
  <c r="E847"/>
  <c r="E429"/>
  <c r="E678"/>
  <c r="E353"/>
  <c r="E333"/>
  <c r="E760"/>
  <c r="E324"/>
  <c r="E152"/>
  <c r="E274"/>
  <c r="E530"/>
  <c r="E639"/>
  <c r="E273"/>
  <c r="E516"/>
  <c r="E230"/>
  <c r="E677"/>
  <c r="E321"/>
  <c r="E257"/>
  <c r="E232"/>
  <c r="E773"/>
  <c r="E279"/>
  <c r="E188"/>
  <c r="E97"/>
  <c r="E385"/>
  <c r="E91"/>
  <c r="E412"/>
  <c r="E562"/>
  <c r="E635"/>
  <c r="E623"/>
  <c r="E561"/>
  <c r="E726"/>
  <c r="E606"/>
  <c r="E346"/>
  <c r="E420"/>
  <c r="E42"/>
  <c r="E212"/>
  <c r="E44"/>
  <c r="E574"/>
  <c r="E846"/>
  <c r="E52"/>
  <c r="E461"/>
  <c r="E715"/>
  <c r="E416"/>
  <c r="E254"/>
  <c r="E62"/>
  <c r="E115"/>
  <c r="I30" i="1"/>
  <c r="I31" s="1"/>
  <c r="I32" s="1"/>
  <c r="I6"/>
  <c r="G33"/>
  <c r="C33"/>
  <c r="K162" i="2"/>
  <c r="L24" s="1"/>
  <c r="L160" l="1"/>
  <c r="L156"/>
  <c r="L161"/>
  <c r="L157"/>
  <c r="L153"/>
  <c r="L149"/>
  <c r="L145"/>
  <c r="L141"/>
  <c r="L137"/>
  <c r="L133"/>
  <c r="L129"/>
  <c r="L125"/>
  <c r="L121"/>
  <c r="L117"/>
  <c r="L113"/>
  <c r="L109"/>
  <c r="L105"/>
  <c r="L101"/>
  <c r="L97"/>
  <c r="L93"/>
  <c r="L89"/>
  <c r="L85"/>
  <c r="L81"/>
  <c r="L77"/>
  <c r="L73"/>
  <c r="L69"/>
  <c r="L65"/>
  <c r="L61"/>
  <c r="L57"/>
  <c r="L53"/>
  <c r="L49"/>
  <c r="L45"/>
  <c r="L41"/>
  <c r="L37"/>
  <c r="L33"/>
  <c r="L29"/>
  <c r="L25"/>
  <c r="L21"/>
  <c r="L162"/>
  <c r="L158"/>
  <c r="L154"/>
  <c r="L150"/>
  <c r="L146"/>
  <c r="L142"/>
  <c r="L138"/>
  <c r="L134"/>
  <c r="L130"/>
  <c r="L126"/>
  <c r="L122"/>
  <c r="L118"/>
  <c r="L114"/>
  <c r="L110"/>
  <c r="L106"/>
  <c r="L102"/>
  <c r="L98"/>
  <c r="L94"/>
  <c r="L90"/>
  <c r="L86"/>
  <c r="L82"/>
  <c r="L78"/>
  <c r="L74"/>
  <c r="L70"/>
  <c r="L66"/>
  <c r="L62"/>
  <c r="L58"/>
  <c r="L54"/>
  <c r="L50"/>
  <c r="L46"/>
  <c r="L42"/>
  <c r="L38"/>
  <c r="L34"/>
  <c r="L30"/>
  <c r="L26"/>
  <c r="L22"/>
  <c r="L20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L159"/>
  <c r="L155"/>
  <c r="L151"/>
  <c r="L147"/>
  <c r="L143"/>
  <c r="L139"/>
  <c r="L135"/>
  <c r="L131"/>
  <c r="L127"/>
  <c r="L123"/>
  <c r="L119"/>
  <c r="L115"/>
  <c r="L111"/>
  <c r="L107"/>
  <c r="L103"/>
  <c r="L99"/>
  <c r="L95"/>
  <c r="L91"/>
  <c r="L87"/>
  <c r="L83"/>
  <c r="L79"/>
  <c r="L75"/>
  <c r="L71"/>
  <c r="L67"/>
  <c r="L63"/>
  <c r="L59"/>
  <c r="L55"/>
  <c r="L51"/>
  <c r="L47"/>
  <c r="L43"/>
  <c r="L39"/>
  <c r="L35"/>
  <c r="L31"/>
  <c r="L27"/>
  <c r="L23"/>
  <c r="L152"/>
  <c r="L148"/>
  <c r="L144"/>
  <c r="L140"/>
  <c r="L136"/>
  <c r="L132"/>
  <c r="L128"/>
  <c r="L124"/>
  <c r="L120"/>
  <c r="L116"/>
  <c r="L112"/>
  <c r="L108"/>
  <c r="L104"/>
  <c r="L100"/>
  <c r="L96"/>
  <c r="L92"/>
  <c r="L88"/>
  <c r="L84"/>
  <c r="L80"/>
  <c r="L76"/>
  <c r="L72"/>
  <c r="L68"/>
  <c r="L64"/>
  <c r="L60"/>
  <c r="L56"/>
  <c r="L52"/>
  <c r="L48"/>
  <c r="L44"/>
  <c r="L40"/>
  <c r="L36"/>
  <c r="L32"/>
  <c r="L28"/>
  <c r="M35" l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M153" s="1"/>
  <c r="M154" s="1"/>
  <c r="M155" s="1"/>
  <c r="M156" s="1"/>
  <c r="M157" s="1"/>
  <c r="M158" s="1"/>
  <c r="M159" s="1"/>
  <c r="M160" s="1"/>
  <c r="M161" s="1"/>
  <c r="H9" i="1"/>
  <c r="H13"/>
  <c r="H10"/>
  <c r="H28"/>
  <c r="H18"/>
  <c r="H19"/>
  <c r="H31"/>
  <c r="H29"/>
  <c r="H30"/>
  <c r="H27"/>
  <c r="H15"/>
  <c r="H8"/>
  <c r="H14"/>
  <c r="H21"/>
  <c r="H7"/>
  <c r="H32"/>
  <c r="H24"/>
  <c r="H26"/>
  <c r="H25"/>
  <c r="H16"/>
  <c r="H23"/>
  <c r="H12"/>
  <c r="H11"/>
  <c r="H17"/>
  <c r="H22"/>
  <c r="H20"/>
  <c r="H6"/>
  <c r="H33" l="1"/>
  <c r="D12" i="2" l="1"/>
  <c r="BH86"/>
  <c r="BI23" l="1"/>
  <c r="BI27"/>
  <c r="BI31"/>
  <c r="BI35"/>
  <c r="BI39"/>
  <c r="BI43"/>
  <c r="BI47"/>
  <c r="BI51"/>
  <c r="BI55"/>
  <c r="BI59"/>
  <c r="BI63"/>
  <c r="BI67"/>
  <c r="BI71"/>
  <c r="BI75"/>
  <c r="BI79"/>
  <c r="BI83"/>
  <c r="BI20"/>
  <c r="BJ20" s="1"/>
  <c r="BI22"/>
  <c r="BI26"/>
  <c r="BI30"/>
  <c r="BI34"/>
  <c r="BI38"/>
  <c r="BI42"/>
  <c r="BI46"/>
  <c r="BI50"/>
  <c r="BI54"/>
  <c r="BI58"/>
  <c r="BI62"/>
  <c r="BI66"/>
  <c r="BI70"/>
  <c r="BI74"/>
  <c r="BI78"/>
  <c r="BI82"/>
  <c r="BI86"/>
  <c r="BI21"/>
  <c r="BI25"/>
  <c r="BI29"/>
  <c r="BI33"/>
  <c r="BI37"/>
  <c r="BI41"/>
  <c r="BI45"/>
  <c r="BI49"/>
  <c r="BI53"/>
  <c r="BI57"/>
  <c r="BI61"/>
  <c r="BI65"/>
  <c r="BI69"/>
  <c r="BI73"/>
  <c r="BI77"/>
  <c r="BI81"/>
  <c r="BI85"/>
  <c r="BI24"/>
  <c r="BI28"/>
  <c r="BI32"/>
  <c r="BI36"/>
  <c r="BI40"/>
  <c r="BI44"/>
  <c r="BI48"/>
  <c r="BI52"/>
  <c r="BI56"/>
  <c r="BI60"/>
  <c r="BI64"/>
  <c r="BI68"/>
  <c r="BI72"/>
  <c r="BI76"/>
  <c r="BI80"/>
  <c r="BI84"/>
  <c r="BJ21" l="1"/>
  <c r="BJ22" s="1"/>
  <c r="BJ23" s="1"/>
  <c r="BJ24" s="1"/>
  <c r="BJ25" s="1"/>
  <c r="BJ26" s="1"/>
  <c r="BJ27" s="1"/>
  <c r="BJ28" s="1"/>
  <c r="BJ29" s="1"/>
  <c r="BJ30" s="1"/>
  <c r="BJ31" s="1"/>
  <c r="BJ32" s="1"/>
  <c r="BJ33" s="1"/>
  <c r="BJ34" s="1"/>
  <c r="BJ35" s="1"/>
  <c r="BJ36" s="1"/>
  <c r="BJ37" s="1"/>
  <c r="BJ38" s="1"/>
  <c r="BJ39" s="1"/>
  <c r="BJ40" s="1"/>
  <c r="BJ41" s="1"/>
  <c r="BJ42" s="1"/>
  <c r="BJ43" s="1"/>
  <c r="BJ44" s="1"/>
  <c r="BJ45" s="1"/>
  <c r="BJ46" s="1"/>
  <c r="BJ47" s="1"/>
  <c r="BJ48" s="1"/>
  <c r="BJ49" s="1"/>
  <c r="BJ50" s="1"/>
  <c r="BJ51" s="1"/>
  <c r="BJ52" s="1"/>
  <c r="BJ53" s="1"/>
  <c r="BJ54" s="1"/>
  <c r="BJ55" s="1"/>
  <c r="BJ56" s="1"/>
  <c r="BJ57" s="1"/>
  <c r="BJ58" s="1"/>
  <c r="BJ59" s="1"/>
  <c r="BJ60" s="1"/>
  <c r="BJ61" s="1"/>
  <c r="BJ62" s="1"/>
  <c r="BJ63" s="1"/>
  <c r="BJ64" s="1"/>
  <c r="BJ65" s="1"/>
  <c r="BJ66" s="1"/>
  <c r="BJ67" s="1"/>
  <c r="BJ68" s="1"/>
  <c r="BJ69" s="1"/>
  <c r="BJ70" s="1"/>
  <c r="BJ71" s="1"/>
  <c r="BJ72" s="1"/>
  <c r="BJ73" s="1"/>
  <c r="BJ74" s="1"/>
  <c r="BJ75" s="1"/>
  <c r="BJ76" s="1"/>
  <c r="BJ77" s="1"/>
  <c r="BJ78" s="1"/>
  <c r="BJ79" s="1"/>
  <c r="BJ80" s="1"/>
  <c r="BJ81" s="1"/>
  <c r="BJ82" s="1"/>
  <c r="BJ83" s="1"/>
  <c r="BJ84" s="1"/>
  <c r="BJ85" s="1"/>
  <c r="D7" i="1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6"/>
  <c r="N18" l="1"/>
  <c r="L18"/>
  <c r="D5" i="2" l="1"/>
  <c r="J31" i="5"/>
  <c r="Q517"/>
  <c r="R517"/>
  <c r="S517"/>
  <c r="AC517"/>
  <c r="AD517"/>
  <c r="AE517"/>
  <c r="W520"/>
  <c r="X520"/>
  <c r="Y520"/>
  <c r="F859"/>
  <c r="E5" i="6"/>
  <c r="K5"/>
  <c r="Q5"/>
  <c r="W5"/>
  <c r="AC5"/>
  <c r="AI5"/>
  <c r="AO5"/>
  <c r="AU5"/>
  <c r="BA5"/>
  <c r="E6"/>
  <c r="G6"/>
  <c r="K6"/>
  <c r="M6"/>
  <c r="Q6"/>
  <c r="S6"/>
  <c r="W6"/>
  <c r="Y6"/>
  <c r="AC6"/>
  <c r="AE6"/>
  <c r="AI6"/>
  <c r="AK6"/>
  <c r="AO6"/>
  <c r="AQ6"/>
  <c r="AU6"/>
  <c r="AW6"/>
  <c r="BA6"/>
  <c r="E7"/>
  <c r="G7"/>
  <c r="K7"/>
  <c r="M7"/>
  <c r="Q7"/>
  <c r="S7"/>
  <c r="W7"/>
  <c r="Y7"/>
  <c r="AC7"/>
  <c r="AI7"/>
  <c r="AO7"/>
  <c r="AU7"/>
  <c r="BA7"/>
  <c r="E8"/>
  <c r="G8"/>
  <c r="K8"/>
  <c r="M8"/>
  <c r="Q8"/>
  <c r="S8"/>
  <c r="W8"/>
  <c r="Y8"/>
  <c r="AC8"/>
  <c r="AE8"/>
  <c r="AI8"/>
  <c r="AK8"/>
  <c r="AO8"/>
  <c r="AQ8"/>
  <c r="AU8"/>
  <c r="AW8"/>
  <c r="BA8"/>
  <c r="E9"/>
  <c r="G9"/>
  <c r="K9"/>
  <c r="M9"/>
  <c r="Q9"/>
  <c r="S9"/>
  <c r="W9"/>
  <c r="Y9"/>
  <c r="AC9"/>
  <c r="AI9"/>
  <c r="AO9"/>
  <c r="AU9"/>
  <c r="BA9"/>
  <c r="E10"/>
  <c r="G10"/>
  <c r="K10"/>
  <c r="M10"/>
  <c r="Q10"/>
  <c r="S10"/>
  <c r="W10"/>
  <c r="Y10"/>
  <c r="AC10"/>
  <c r="AE10"/>
  <c r="AI10"/>
  <c r="AK10"/>
  <c r="AO10"/>
  <c r="AQ10"/>
  <c r="AU10"/>
  <c r="AW10"/>
  <c r="BA10"/>
  <c r="E11"/>
  <c r="G11"/>
  <c r="K11"/>
  <c r="M11"/>
  <c r="Q11"/>
  <c r="S11"/>
  <c r="W11"/>
  <c r="Y11"/>
  <c r="AC11"/>
  <c r="AI11"/>
  <c r="AO11"/>
  <c r="AU11"/>
  <c r="BA11"/>
  <c r="E12"/>
  <c r="G12"/>
  <c r="K12"/>
  <c r="M12"/>
  <c r="Q12"/>
  <c r="S12"/>
  <c r="W12"/>
  <c r="Y12"/>
  <c r="AC12"/>
  <c r="AE12"/>
  <c r="AI12"/>
  <c r="AK12"/>
  <c r="AO12"/>
  <c r="AQ12"/>
  <c r="AU12"/>
  <c r="AW12"/>
  <c r="BA12"/>
  <c r="E13"/>
  <c r="G13"/>
  <c r="K13"/>
  <c r="M13"/>
  <c r="Q13"/>
  <c r="S13"/>
  <c r="W13"/>
  <c r="Y13"/>
  <c r="AC13"/>
  <c r="AI13"/>
  <c r="AO13"/>
  <c r="AU13"/>
  <c r="BA13"/>
  <c r="E14"/>
  <c r="G14"/>
  <c r="K14"/>
  <c r="M14"/>
  <c r="Q14"/>
  <c r="S14"/>
  <c r="W14"/>
  <c r="Y14"/>
  <c r="AC14"/>
  <c r="AE14"/>
  <c r="AI14"/>
  <c r="AK14"/>
  <c r="AO14"/>
  <c r="AQ14"/>
  <c r="AU14"/>
  <c r="AW14"/>
  <c r="BA14"/>
  <c r="E15"/>
  <c r="G15"/>
  <c r="K15"/>
  <c r="M15"/>
  <c r="Q15"/>
  <c r="S15"/>
  <c r="W15"/>
  <c r="Y15"/>
  <c r="AC15"/>
  <c r="AI15"/>
  <c r="AO15"/>
  <c r="AU15"/>
  <c r="BA15"/>
  <c r="E16"/>
  <c r="G16"/>
  <c r="K16"/>
  <c r="M16"/>
  <c r="Q16"/>
  <c r="S16"/>
  <c r="W16"/>
  <c r="Y16"/>
  <c r="AC16"/>
  <c r="AE16"/>
  <c r="AI16"/>
  <c r="AK16"/>
  <c r="AO16"/>
  <c r="AQ16"/>
  <c r="AU16"/>
  <c r="AW16"/>
  <c r="BA16"/>
  <c r="E17"/>
  <c r="G17"/>
  <c r="K17"/>
  <c r="M17"/>
  <c r="Q17"/>
  <c r="S17"/>
  <c r="W17"/>
  <c r="Y17"/>
  <c r="AC17"/>
  <c r="AI17"/>
  <c r="AO17"/>
  <c r="AU17"/>
  <c r="BA17"/>
  <c r="E18"/>
  <c r="G18"/>
  <c r="K18"/>
  <c r="M18"/>
  <c r="Q18"/>
  <c r="S18"/>
  <c r="W18"/>
  <c r="Y18"/>
  <c r="AC18"/>
  <c r="AE18"/>
  <c r="AI18"/>
  <c r="AK18"/>
  <c r="AO18"/>
  <c r="AQ18"/>
  <c r="AU18"/>
  <c r="AW18"/>
  <c r="BA18"/>
  <c r="E19"/>
  <c r="G19"/>
  <c r="K19"/>
  <c r="M19"/>
  <c r="Q19"/>
  <c r="S19"/>
  <c r="W19"/>
  <c r="Y19"/>
  <c r="AC19"/>
  <c r="AI19"/>
  <c r="AO19"/>
  <c r="AU19"/>
  <c r="BA19"/>
  <c r="E20"/>
  <c r="G20"/>
  <c r="K20"/>
  <c r="M20"/>
  <c r="Q20"/>
  <c r="S20"/>
  <c r="W20"/>
  <c r="Y20"/>
  <c r="AC20"/>
  <c r="AE20"/>
  <c r="AI20"/>
  <c r="AK20"/>
  <c r="AO20"/>
  <c r="AQ20"/>
  <c r="AU20"/>
  <c r="AW20"/>
  <c r="BA20"/>
  <c r="E21"/>
  <c r="G21"/>
  <c r="K21"/>
  <c r="M21"/>
  <c r="Q21"/>
  <c r="S21"/>
  <c r="W21"/>
  <c r="Y21"/>
  <c r="AC21"/>
  <c r="AI21"/>
  <c r="AO21"/>
  <c r="AU21"/>
  <c r="BA21"/>
  <c r="E22"/>
  <c r="G22"/>
  <c r="K22"/>
  <c r="M22"/>
  <c r="Q22"/>
  <c r="S22"/>
  <c r="W22"/>
  <c r="Y22"/>
  <c r="AC22"/>
  <c r="AE22"/>
  <c r="AI22"/>
  <c r="AK22"/>
  <c r="AO22"/>
  <c r="AQ22"/>
  <c r="AU22"/>
  <c r="AW22"/>
  <c r="BA22"/>
  <c r="E23"/>
  <c r="G23"/>
  <c r="K23"/>
  <c r="M23"/>
  <c r="Q23"/>
  <c r="S23"/>
  <c r="W23"/>
  <c r="Y23"/>
  <c r="AC23"/>
  <c r="AI23"/>
  <c r="AO23"/>
  <c r="AU23"/>
  <c r="BA23"/>
  <c r="E24"/>
  <c r="G24"/>
  <c r="K24"/>
  <c r="M24"/>
  <c r="Q24"/>
  <c r="U24"/>
  <c r="V24"/>
  <c r="W24"/>
  <c r="Y24"/>
  <c r="AC24"/>
  <c r="AE24"/>
  <c r="AI24"/>
  <c r="AK24"/>
  <c r="AO24"/>
  <c r="AQ24"/>
  <c r="AU24"/>
  <c r="AW24"/>
  <c r="BA24"/>
  <c r="E25"/>
  <c r="G25"/>
  <c r="K25"/>
  <c r="M25"/>
  <c r="Q25"/>
  <c r="Y25"/>
  <c r="AC25"/>
  <c r="AI25"/>
  <c r="AO25"/>
  <c r="AU25"/>
  <c r="BA25"/>
  <c r="E26"/>
  <c r="G26"/>
  <c r="K26"/>
  <c r="M26"/>
  <c r="Q26"/>
  <c r="Y26"/>
  <c r="AC26"/>
  <c r="AE26"/>
  <c r="AI26"/>
  <c r="AK26"/>
  <c r="AO26"/>
  <c r="AQ26"/>
  <c r="AU26"/>
  <c r="AW26"/>
  <c r="BA26"/>
  <c r="E27"/>
  <c r="G27"/>
  <c r="K27"/>
  <c r="M27"/>
  <c r="Q27"/>
  <c r="Y27"/>
  <c r="AC27"/>
  <c r="AI27"/>
  <c r="AO27"/>
  <c r="AU27"/>
  <c r="BA27"/>
  <c r="E28"/>
  <c r="G28"/>
  <c r="K28"/>
  <c r="M28"/>
  <c r="Q28"/>
  <c r="Y28"/>
  <c r="AC28"/>
  <c r="AE28"/>
  <c r="AI28"/>
  <c r="AK28"/>
  <c r="AO28"/>
  <c r="AQ28"/>
  <c r="AU28"/>
  <c r="AW28"/>
  <c r="BA28"/>
  <c r="E29"/>
  <c r="G29"/>
  <c r="K29"/>
  <c r="M29"/>
  <c r="Q29"/>
  <c r="Y29"/>
  <c r="AC29"/>
  <c r="AI29"/>
  <c r="AO29"/>
  <c r="AU29"/>
  <c r="BA29"/>
  <c r="E30"/>
  <c r="G30"/>
  <c r="K30"/>
  <c r="M30"/>
  <c r="Q30"/>
  <c r="Y30"/>
  <c r="AC30"/>
  <c r="AE30"/>
  <c r="AI30"/>
  <c r="AK30"/>
  <c r="AO30"/>
  <c r="AQ30"/>
  <c r="AU30"/>
  <c r="AW30"/>
  <c r="BA30"/>
  <c r="E31"/>
  <c r="G31"/>
  <c r="K31"/>
  <c r="M31"/>
  <c r="Q31"/>
  <c r="Y31"/>
  <c r="AC31"/>
  <c r="AI31"/>
  <c r="AO31"/>
  <c r="AU31"/>
  <c r="BA31"/>
  <c r="E32"/>
  <c r="G32"/>
  <c r="K32"/>
  <c r="M32"/>
  <c r="Q32"/>
  <c r="Y32"/>
  <c r="AC32"/>
  <c r="AE32"/>
  <c r="AI32"/>
  <c r="AK32"/>
  <c r="AO32"/>
  <c r="AQ32"/>
  <c r="AU32"/>
  <c r="AW32"/>
  <c r="BA32"/>
  <c r="E33"/>
  <c r="G33"/>
  <c r="K33"/>
  <c r="M33"/>
  <c r="Q33"/>
  <c r="Y33"/>
  <c r="AC33"/>
  <c r="AI33"/>
  <c r="AO33"/>
  <c r="AU33"/>
  <c r="BA33"/>
  <c r="E34"/>
  <c r="G34"/>
  <c r="K34"/>
  <c r="M34"/>
  <c r="Q34"/>
  <c r="Y34"/>
  <c r="AC34"/>
  <c r="AE34"/>
  <c r="AI34"/>
  <c r="AK34"/>
  <c r="AO34"/>
  <c r="AQ34"/>
  <c r="AU34"/>
  <c r="AW34"/>
  <c r="BA34"/>
  <c r="E35"/>
  <c r="G35"/>
  <c r="K35"/>
  <c r="M35"/>
  <c r="Q35"/>
  <c r="Y35"/>
  <c r="AC35"/>
  <c r="AI35"/>
  <c r="AO35"/>
  <c r="AU35"/>
  <c r="BA35"/>
  <c r="E36"/>
  <c r="G36"/>
  <c r="K36"/>
  <c r="M36"/>
  <c r="Q36"/>
  <c r="Y36"/>
  <c r="AC36"/>
  <c r="AE36"/>
  <c r="AI36"/>
  <c r="AK36"/>
  <c r="AO36"/>
  <c r="AQ36"/>
  <c r="AU36"/>
  <c r="AW36"/>
  <c r="BA36"/>
  <c r="E37"/>
  <c r="G37"/>
  <c r="K37"/>
  <c r="M37"/>
  <c r="Q37"/>
  <c r="Y37"/>
  <c r="AC37"/>
  <c r="AI37"/>
  <c r="AO37"/>
  <c r="AU37"/>
  <c r="BA37"/>
  <c r="E38"/>
  <c r="G38"/>
  <c r="K38"/>
  <c r="M38"/>
  <c r="Q38"/>
  <c r="Y38"/>
  <c r="AC38"/>
  <c r="AE38"/>
  <c r="AI38"/>
  <c r="AK38"/>
  <c r="AO38"/>
  <c r="AQ38"/>
  <c r="AU38"/>
  <c r="AW38"/>
  <c r="BA38"/>
  <c r="E39"/>
  <c r="G39"/>
  <c r="K39"/>
  <c r="M39"/>
  <c r="Q39"/>
  <c r="Y39"/>
  <c r="AC39"/>
  <c r="AI39"/>
  <c r="AO39"/>
  <c r="AU39"/>
  <c r="BA39"/>
  <c r="E40"/>
  <c r="G40"/>
  <c r="K40"/>
  <c r="M40"/>
  <c r="Q40"/>
  <c r="Y40"/>
  <c r="AC40"/>
  <c r="AE40"/>
  <c r="AI40"/>
  <c r="AK40"/>
  <c r="AO40"/>
  <c r="AQ40"/>
  <c r="AU40"/>
  <c r="AW40"/>
  <c r="BA40"/>
  <c r="E41"/>
  <c r="G41"/>
  <c r="K41"/>
  <c r="M41"/>
  <c r="Q41"/>
  <c r="Y41"/>
  <c r="AC41"/>
  <c r="AI41"/>
  <c r="AO41"/>
  <c r="AU41"/>
  <c r="BA41"/>
  <c r="E42"/>
  <c r="G42"/>
  <c r="K42"/>
  <c r="M42"/>
  <c r="Q42"/>
  <c r="Y42"/>
  <c r="AC42"/>
  <c r="AE42"/>
  <c r="AI42"/>
  <c r="AK42"/>
  <c r="AO42"/>
  <c r="AQ42"/>
  <c r="AU42"/>
  <c r="AW42"/>
  <c r="BA42"/>
  <c r="E43"/>
  <c r="G43"/>
  <c r="K43"/>
  <c r="M43"/>
  <c r="Q43"/>
  <c r="Y43"/>
  <c r="AC43"/>
  <c r="AI43"/>
  <c r="AO43"/>
  <c r="AU43"/>
  <c r="BA43"/>
  <c r="E44"/>
  <c r="G44"/>
  <c r="K44"/>
  <c r="M44"/>
  <c r="Q44"/>
  <c r="Y44"/>
  <c r="AC44"/>
  <c r="AE44"/>
  <c r="AI44"/>
  <c r="AK44"/>
  <c r="AO44"/>
  <c r="AQ44"/>
  <c r="AU44"/>
  <c r="AW44"/>
  <c r="BA44"/>
  <c r="E45"/>
  <c r="G45"/>
  <c r="K45"/>
  <c r="M45"/>
  <c r="Q45"/>
  <c r="Y45"/>
  <c r="AC45"/>
  <c r="AI45"/>
  <c r="AO45"/>
  <c r="AU45"/>
  <c r="BA45"/>
  <c r="E46"/>
  <c r="G46"/>
  <c r="K46"/>
  <c r="M46"/>
  <c r="Q46"/>
  <c r="Y46"/>
  <c r="AC46"/>
  <c r="AE46"/>
  <c r="AI46"/>
  <c r="AK46"/>
  <c r="AO46"/>
  <c r="AQ46"/>
  <c r="AU46"/>
  <c r="AW46"/>
  <c r="BA46"/>
  <c r="E47"/>
  <c r="G47"/>
  <c r="K47"/>
  <c r="M47"/>
  <c r="Q47"/>
  <c r="Y47"/>
  <c r="AC47"/>
  <c r="AI47"/>
  <c r="AO47"/>
  <c r="AU47"/>
  <c r="BA47"/>
  <c r="E48"/>
  <c r="G48"/>
  <c r="K48"/>
  <c r="M48"/>
  <c r="Q48"/>
  <c r="Y48"/>
  <c r="AC48"/>
  <c r="AE48"/>
  <c r="AI48"/>
  <c r="AK48"/>
  <c r="AO48"/>
  <c r="AQ48"/>
  <c r="AU48"/>
  <c r="AW48"/>
  <c r="BA48"/>
  <c r="E49"/>
  <c r="G49"/>
  <c r="K49"/>
  <c r="M49"/>
  <c r="Q49"/>
  <c r="Y49"/>
  <c r="AC49"/>
  <c r="AI49"/>
  <c r="AO49"/>
  <c r="AU49"/>
  <c r="BA49"/>
  <c r="E50"/>
  <c r="G50"/>
  <c r="K50"/>
  <c r="M50"/>
  <c r="Q50"/>
  <c r="Y50"/>
  <c r="AC50"/>
  <c r="AE50"/>
  <c r="AI50"/>
  <c r="AK50"/>
  <c r="AO50"/>
  <c r="AQ50"/>
  <c r="AU50"/>
  <c r="AW50"/>
  <c r="BA50"/>
  <c r="E51"/>
  <c r="G51"/>
  <c r="K51"/>
  <c r="M51"/>
  <c r="Q51"/>
  <c r="Y51"/>
  <c r="AC51"/>
  <c r="AI51"/>
  <c r="AO51"/>
  <c r="AU51"/>
  <c r="BA51"/>
  <c r="E52"/>
  <c r="G52"/>
  <c r="K52"/>
  <c r="M52"/>
  <c r="Q52"/>
  <c r="Y52"/>
  <c r="AC52"/>
  <c r="AE52"/>
  <c r="AI52"/>
  <c r="AK52"/>
  <c r="AO52"/>
  <c r="AQ52"/>
  <c r="AU52"/>
  <c r="AW52"/>
  <c r="BA52"/>
  <c r="E53"/>
  <c r="G53"/>
  <c r="K53"/>
  <c r="M53"/>
  <c r="Q53"/>
  <c r="Y53"/>
  <c r="AC53"/>
  <c r="AI53"/>
  <c r="AO53"/>
  <c r="AU53"/>
  <c r="BA53"/>
  <c r="E54"/>
  <c r="G54"/>
  <c r="K54"/>
  <c r="M54"/>
  <c r="Q54"/>
  <c r="Y54"/>
  <c r="AC54"/>
  <c r="AE54"/>
  <c r="AI54"/>
  <c r="AK54"/>
  <c r="AO54"/>
  <c r="AQ54"/>
  <c r="AU54"/>
  <c r="AW54"/>
  <c r="BA54"/>
  <c r="E55"/>
  <c r="G55"/>
  <c r="K55"/>
  <c r="M55"/>
  <c r="Q55"/>
  <c r="Y55"/>
  <c r="AC55"/>
  <c r="AI55"/>
  <c r="AO55"/>
  <c r="AU55"/>
  <c r="BA55"/>
  <c r="E56"/>
  <c r="G56"/>
  <c r="K56"/>
  <c r="M56"/>
  <c r="Q56"/>
  <c r="Y56"/>
  <c r="AC56"/>
  <c r="AE56"/>
  <c r="AI56"/>
  <c r="AK56"/>
  <c r="AO56"/>
  <c r="AQ56"/>
  <c r="AU56"/>
  <c r="AW56"/>
  <c r="BA56"/>
  <c r="E57"/>
  <c r="G57"/>
  <c r="K57"/>
  <c r="M57"/>
  <c r="Q57"/>
  <c r="Y57"/>
  <c r="AC57"/>
  <c r="AI57"/>
  <c r="AO57"/>
  <c r="AU57"/>
  <c r="BA57"/>
  <c r="E58"/>
  <c r="G58"/>
  <c r="K58"/>
  <c r="M58"/>
  <c r="Q58"/>
  <c r="Y58"/>
  <c r="AC58"/>
  <c r="AE58"/>
  <c r="AI58"/>
  <c r="AK58"/>
  <c r="AO58"/>
  <c r="AQ58"/>
  <c r="AU58"/>
  <c r="AW58"/>
  <c r="BA58"/>
  <c r="E59"/>
  <c r="G59"/>
  <c r="K59"/>
  <c r="M59"/>
  <c r="Q59"/>
  <c r="Y59"/>
  <c r="AC59"/>
  <c r="AI59"/>
  <c r="AO59"/>
  <c r="AU59"/>
  <c r="BA59"/>
  <c r="E60"/>
  <c r="G60"/>
  <c r="K60"/>
  <c r="M60"/>
  <c r="Q60"/>
  <c r="Y60"/>
  <c r="AC60"/>
  <c r="AE60"/>
  <c r="AI60"/>
  <c r="AK60"/>
  <c r="AO60"/>
  <c r="AQ60"/>
  <c r="AU60"/>
  <c r="AW60"/>
  <c r="BA60"/>
  <c r="E61"/>
  <c r="G61"/>
  <c r="K61"/>
  <c r="M61"/>
  <c r="Q61"/>
  <c r="Y61"/>
  <c r="AC61"/>
  <c r="AI61"/>
  <c r="AO61"/>
  <c r="AU61"/>
  <c r="BA61"/>
  <c r="E62"/>
  <c r="G62"/>
  <c r="K62"/>
  <c r="M62"/>
  <c r="Q62"/>
  <c r="Y62"/>
  <c r="AC62"/>
  <c r="AE62"/>
  <c r="AI62"/>
  <c r="AK62"/>
  <c r="AO62"/>
  <c r="AQ62"/>
  <c r="AU62"/>
  <c r="AW62"/>
  <c r="BA62"/>
  <c r="E63"/>
  <c r="G63"/>
  <c r="K63"/>
  <c r="M63"/>
  <c r="Q63"/>
  <c r="Y63"/>
  <c r="AC63"/>
  <c r="AI63"/>
  <c r="AO63"/>
  <c r="AU63"/>
  <c r="BA63"/>
  <c r="E64"/>
  <c r="G64"/>
  <c r="K64"/>
  <c r="M64"/>
  <c r="Q64"/>
  <c r="Y64"/>
  <c r="AC64"/>
  <c r="AE64"/>
  <c r="AI64"/>
  <c r="AK64"/>
  <c r="AO64"/>
  <c r="AQ64"/>
  <c r="AU64"/>
  <c r="AW64"/>
  <c r="BA64"/>
  <c r="E65"/>
  <c r="G65"/>
  <c r="K65"/>
  <c r="M65"/>
  <c r="Q65"/>
  <c r="Y65"/>
  <c r="AC65"/>
  <c r="AI65"/>
  <c r="AO65"/>
  <c r="AU65"/>
  <c r="BA65"/>
  <c r="E66"/>
  <c r="G66"/>
  <c r="K66"/>
  <c r="M66"/>
  <c r="Q66"/>
  <c r="Y66"/>
  <c r="AC66"/>
  <c r="AE66"/>
  <c r="AI66"/>
  <c r="AK66"/>
  <c r="AO66"/>
  <c r="AQ66"/>
  <c r="AU66"/>
  <c r="AW66"/>
  <c r="BA66"/>
  <c r="E67"/>
  <c r="G67"/>
  <c r="K67"/>
  <c r="M67"/>
  <c r="Q67"/>
  <c r="Y67"/>
  <c r="AC67"/>
  <c r="AI67"/>
  <c r="AO67"/>
  <c r="AU67"/>
  <c r="BA67"/>
  <c r="E68"/>
  <c r="G68"/>
  <c r="K68"/>
  <c r="M68"/>
  <c r="Q68"/>
  <c r="Y68"/>
  <c r="AC68"/>
  <c r="AE68"/>
  <c r="AI68"/>
  <c r="AK68"/>
  <c r="AO68"/>
  <c r="AQ68"/>
  <c r="AU68"/>
  <c r="AW68"/>
  <c r="BA68"/>
  <c r="E69"/>
  <c r="G69"/>
  <c r="K69"/>
  <c r="M69"/>
  <c r="Q69"/>
  <c r="Y69"/>
  <c r="AC69"/>
  <c r="AI69"/>
  <c r="AO69"/>
  <c r="AU69"/>
  <c r="BA69"/>
  <c r="E70"/>
  <c r="G70"/>
  <c r="K70"/>
  <c r="M70"/>
  <c r="Q70"/>
  <c r="Y70"/>
  <c r="AC70"/>
  <c r="AE70"/>
  <c r="AI70"/>
  <c r="AK70"/>
  <c r="AO70"/>
  <c r="AQ70"/>
  <c r="AU70"/>
  <c r="AW70"/>
  <c r="BA70"/>
  <c r="E71"/>
  <c r="G71"/>
  <c r="K71"/>
  <c r="M71"/>
  <c r="Q71"/>
  <c r="Y71"/>
  <c r="AC71"/>
  <c r="AI71"/>
  <c r="AO71"/>
  <c r="AS71"/>
  <c r="AT71"/>
  <c r="AU71"/>
  <c r="BA71"/>
  <c r="E72"/>
  <c r="G72"/>
  <c r="K72"/>
  <c r="M72"/>
  <c r="Q72"/>
  <c r="Y72"/>
  <c r="AC72"/>
  <c r="AE72"/>
  <c r="AI72"/>
  <c r="AK72"/>
  <c r="AO72"/>
  <c r="AW72"/>
  <c r="BA72"/>
  <c r="E73"/>
  <c r="G73"/>
  <c r="K73"/>
  <c r="M73"/>
  <c r="Q73"/>
  <c r="Y73"/>
  <c r="AC73"/>
  <c r="AI73"/>
  <c r="AO73"/>
  <c r="BA73"/>
  <c r="E74"/>
  <c r="G74"/>
  <c r="K74"/>
  <c r="M74"/>
  <c r="Q74"/>
  <c r="Y74"/>
  <c r="AC74"/>
  <c r="AE74"/>
  <c r="AI74"/>
  <c r="AK74"/>
  <c r="AO74"/>
  <c r="AW74"/>
  <c r="BA74"/>
  <c r="E75"/>
  <c r="G75"/>
  <c r="K75"/>
  <c r="M75"/>
  <c r="Q75"/>
  <c r="Y75"/>
  <c r="AC75"/>
  <c r="AI75"/>
  <c r="AO75"/>
  <c r="BA75"/>
  <c r="E76"/>
  <c r="G76"/>
  <c r="K76"/>
  <c r="M76"/>
  <c r="Q76"/>
  <c r="Y76"/>
  <c r="AC76"/>
  <c r="AE76"/>
  <c r="AI76"/>
  <c r="AK76"/>
  <c r="AO76"/>
  <c r="AW76"/>
  <c r="BA76"/>
  <c r="E77"/>
  <c r="G77"/>
  <c r="K77"/>
  <c r="M77"/>
  <c r="Q77"/>
  <c r="Y77"/>
  <c r="AC77"/>
  <c r="AI77"/>
  <c r="AO77"/>
  <c r="BA77"/>
  <c r="E78"/>
  <c r="G78"/>
  <c r="K78"/>
  <c r="M78"/>
  <c r="Q78"/>
  <c r="Y78"/>
  <c r="AC78"/>
  <c r="AE78"/>
  <c r="AI78"/>
  <c r="AK78"/>
  <c r="AO78"/>
  <c r="AW78"/>
  <c r="BA78"/>
  <c r="E79"/>
  <c r="G79"/>
  <c r="K79"/>
  <c r="M79"/>
  <c r="Q79"/>
  <c r="Y79"/>
  <c r="AC79"/>
  <c r="AI79"/>
  <c r="AO79"/>
  <c r="BA79"/>
  <c r="E80"/>
  <c r="G80"/>
  <c r="K80"/>
  <c r="M80"/>
  <c r="Q80"/>
  <c r="Y80"/>
  <c r="AC80"/>
  <c r="AE80"/>
  <c r="AI80"/>
  <c r="AK80"/>
  <c r="AO80"/>
  <c r="AW80"/>
  <c r="BA80"/>
  <c r="E81"/>
  <c r="G81"/>
  <c r="K81"/>
  <c r="M81"/>
  <c r="Q81"/>
  <c r="Y81"/>
  <c r="AC81"/>
  <c r="AI81"/>
  <c r="AO81"/>
  <c r="BA81"/>
  <c r="E82"/>
  <c r="G82"/>
  <c r="K82"/>
  <c r="M82"/>
  <c r="Q82"/>
  <c r="Y82"/>
  <c r="AC82"/>
  <c r="AE82"/>
  <c r="AI82"/>
  <c r="AK82"/>
  <c r="AO82"/>
  <c r="AW82"/>
  <c r="BA82"/>
  <c r="E83"/>
  <c r="G83"/>
  <c r="K83"/>
  <c r="M83"/>
  <c r="Q83"/>
  <c r="Y83"/>
  <c r="AC83"/>
  <c r="AI83"/>
  <c r="AO83"/>
  <c r="BA83"/>
  <c r="E84"/>
  <c r="G84"/>
  <c r="K84"/>
  <c r="O84"/>
  <c r="P84"/>
  <c r="Q84"/>
  <c r="Y84"/>
  <c r="AC84"/>
  <c r="AE84"/>
  <c r="AI84"/>
  <c r="AK84"/>
  <c r="AO84"/>
  <c r="AW84"/>
  <c r="BA84"/>
  <c r="E85"/>
  <c r="G85"/>
  <c r="K85"/>
  <c r="Y85"/>
  <c r="AC85"/>
  <c r="AI85"/>
  <c r="AO85"/>
  <c r="BA85"/>
  <c r="E86"/>
  <c r="G86"/>
  <c r="K86"/>
  <c r="Y86"/>
  <c r="AC86"/>
  <c r="AE86"/>
  <c r="AI86"/>
  <c r="AK86"/>
  <c r="AO86"/>
  <c r="AW86"/>
  <c r="BA86"/>
  <c r="E87"/>
  <c r="G87"/>
  <c r="K87"/>
  <c r="Y87"/>
  <c r="AC87"/>
  <c r="AI87"/>
  <c r="AO87"/>
  <c r="BA87"/>
  <c r="E88"/>
  <c r="G88"/>
  <c r="K88"/>
  <c r="Y88"/>
  <c r="AC88"/>
  <c r="AE88"/>
  <c r="AI88"/>
  <c r="AK88"/>
  <c r="AO88"/>
  <c r="AW88"/>
  <c r="BA88"/>
  <c r="E89"/>
  <c r="G89"/>
  <c r="K89"/>
  <c r="Y89"/>
  <c r="AC89"/>
  <c r="AI89"/>
  <c r="AO89"/>
  <c r="BA89"/>
  <c r="E90"/>
  <c r="G90"/>
  <c r="K90"/>
  <c r="Y90"/>
  <c r="AC90"/>
  <c r="AE90"/>
  <c r="AI90"/>
  <c r="AK90"/>
  <c r="AO90"/>
  <c r="AW90"/>
  <c r="BA90"/>
  <c r="E91"/>
  <c r="G91"/>
  <c r="K91"/>
  <c r="Y91"/>
  <c r="AC91"/>
  <c r="AI91"/>
  <c r="AO91"/>
  <c r="BA91"/>
  <c r="E92"/>
  <c r="G92"/>
  <c r="K92"/>
  <c r="Y92"/>
  <c r="AC92"/>
  <c r="AE92"/>
  <c r="AI92"/>
  <c r="AK92"/>
  <c r="AO92"/>
  <c r="AW92"/>
  <c r="BA92"/>
  <c r="E93"/>
  <c r="G93"/>
  <c r="K93"/>
  <c r="Y93"/>
  <c r="AC93"/>
  <c r="AI93"/>
  <c r="AO93"/>
  <c r="BA93"/>
  <c r="E94"/>
  <c r="G94"/>
  <c r="K94"/>
  <c r="AA94"/>
  <c r="AB94"/>
  <c r="AC94"/>
  <c r="AE94"/>
  <c r="AI94"/>
  <c r="AK94"/>
  <c r="AO94"/>
  <c r="AW94"/>
  <c r="BA94"/>
  <c r="E95"/>
  <c r="G95"/>
  <c r="K95"/>
  <c r="AI95"/>
  <c r="AO95"/>
  <c r="BA95"/>
  <c r="E96"/>
  <c r="G96"/>
  <c r="K96"/>
  <c r="AE96"/>
  <c r="AI96"/>
  <c r="AK96"/>
  <c r="AO96"/>
  <c r="AW96"/>
  <c r="BA96"/>
  <c r="E97"/>
  <c r="G97"/>
  <c r="K97"/>
  <c r="AI97"/>
  <c r="AO97"/>
  <c r="BA97"/>
  <c r="E98"/>
  <c r="G98"/>
  <c r="K98"/>
  <c r="AE98"/>
  <c r="AI98"/>
  <c r="AK98"/>
  <c r="AO98"/>
  <c r="AW98"/>
  <c r="BA98"/>
  <c r="E99"/>
  <c r="G99"/>
  <c r="K99"/>
  <c r="AI99"/>
  <c r="AO99"/>
  <c r="BA99"/>
  <c r="E100"/>
  <c r="G100"/>
  <c r="K100"/>
  <c r="AE100"/>
  <c r="AI100"/>
  <c r="AK100"/>
  <c r="AO100"/>
  <c r="AW100"/>
  <c r="BA100"/>
  <c r="E101"/>
  <c r="G101"/>
  <c r="K101"/>
  <c r="AI101"/>
  <c r="AO101"/>
  <c r="BA101"/>
  <c r="E102"/>
  <c r="G102"/>
  <c r="K102"/>
  <c r="AE102"/>
  <c r="AI102"/>
  <c r="AK102"/>
  <c r="AO102"/>
  <c r="AW102"/>
  <c r="BA102"/>
  <c r="E103"/>
  <c r="G103"/>
  <c r="K103"/>
  <c r="AI103"/>
  <c r="AO103"/>
  <c r="BA103"/>
  <c r="E104"/>
  <c r="G104"/>
  <c r="K104"/>
  <c r="AE104"/>
  <c r="AI104"/>
  <c r="AK104"/>
  <c r="AO104"/>
  <c r="AW104"/>
  <c r="BA104"/>
  <c r="E105"/>
  <c r="G105"/>
  <c r="K105"/>
  <c r="AI105"/>
  <c r="AO105"/>
  <c r="BA105"/>
  <c r="E106"/>
  <c r="G106"/>
  <c r="K106"/>
  <c r="AE106"/>
  <c r="AI106"/>
  <c r="AK106"/>
  <c r="AO106"/>
  <c r="AW106"/>
  <c r="BA106"/>
  <c r="E107"/>
  <c r="G107"/>
  <c r="K107"/>
  <c r="AI107"/>
  <c r="AO107"/>
  <c r="BA107"/>
  <c r="E108"/>
  <c r="G108"/>
  <c r="K108"/>
  <c r="AE108"/>
  <c r="AI108"/>
  <c r="AK108"/>
  <c r="AO108"/>
  <c r="AW108"/>
  <c r="BA108"/>
  <c r="E109"/>
  <c r="G109"/>
  <c r="K109"/>
  <c r="AI109"/>
  <c r="AO109"/>
  <c r="BA109"/>
  <c r="E110"/>
  <c r="G110"/>
  <c r="K110"/>
  <c r="AE110"/>
  <c r="AI110"/>
  <c r="AK110"/>
  <c r="AO110"/>
  <c r="AW110"/>
  <c r="BA110"/>
  <c r="E111"/>
  <c r="G111"/>
  <c r="K111"/>
  <c r="AI111"/>
  <c r="AO111"/>
  <c r="BA111"/>
  <c r="E112"/>
  <c r="G112"/>
  <c r="K112"/>
  <c r="AE112"/>
  <c r="AI112"/>
  <c r="AK112"/>
  <c r="AO112"/>
  <c r="AW112"/>
  <c r="BA112"/>
  <c r="E113"/>
  <c r="G113"/>
  <c r="K113"/>
  <c r="AI113"/>
  <c r="AO113"/>
  <c r="BA113"/>
  <c r="E114"/>
  <c r="G114"/>
  <c r="K114"/>
  <c r="AE114"/>
  <c r="AI114"/>
  <c r="AK114"/>
  <c r="AO114"/>
  <c r="AW114"/>
  <c r="BA114"/>
  <c r="E115"/>
  <c r="G115"/>
  <c r="K115"/>
  <c r="AI115"/>
  <c r="AO115"/>
  <c r="BA115"/>
  <c r="E116"/>
  <c r="G116"/>
  <c r="K116"/>
  <c r="AE116"/>
  <c r="AI116"/>
  <c r="AK116"/>
  <c r="AO116"/>
  <c r="AW116"/>
  <c r="BA116"/>
  <c r="E117"/>
  <c r="G117"/>
  <c r="K117"/>
  <c r="AI117"/>
  <c r="AO117"/>
  <c r="BA117"/>
  <c r="E118"/>
  <c r="G118"/>
  <c r="K118"/>
  <c r="AE118"/>
  <c r="AI118"/>
  <c r="AK118"/>
  <c r="AO118"/>
  <c r="AW118"/>
  <c r="BA118"/>
  <c r="E119"/>
  <c r="G119"/>
  <c r="K119"/>
  <c r="AG119"/>
  <c r="AH119"/>
  <c r="AI119"/>
  <c r="AO119"/>
  <c r="BA119"/>
  <c r="E120"/>
  <c r="G120"/>
  <c r="K120"/>
  <c r="AK120"/>
  <c r="AO120"/>
  <c r="AW120"/>
  <c r="BA120"/>
  <c r="E121"/>
  <c r="G121"/>
  <c r="K121"/>
  <c r="AO121"/>
  <c r="BA121"/>
  <c r="E122"/>
  <c r="G122"/>
  <c r="K122"/>
  <c r="AK122"/>
  <c r="AO122"/>
  <c r="AW122"/>
  <c r="BA122"/>
  <c r="E123"/>
  <c r="G123"/>
  <c r="K123"/>
  <c r="AO123"/>
  <c r="BA123"/>
  <c r="E124"/>
  <c r="G124"/>
  <c r="K124"/>
  <c r="AK124"/>
  <c r="AO124"/>
  <c r="AW124"/>
  <c r="BA124"/>
  <c r="E125"/>
  <c r="G125"/>
  <c r="K125"/>
  <c r="AO125"/>
  <c r="BA125"/>
  <c r="E126"/>
  <c r="G126"/>
  <c r="K126"/>
  <c r="AK126"/>
  <c r="AO126"/>
  <c r="AW126"/>
  <c r="BA126"/>
  <c r="E127"/>
  <c r="G127"/>
  <c r="K127"/>
  <c r="AO127"/>
  <c r="BA127"/>
  <c r="E128"/>
  <c r="G128"/>
  <c r="K128"/>
  <c r="AK128"/>
  <c r="AO128"/>
  <c r="AW128"/>
  <c r="BA128"/>
  <c r="E129"/>
  <c r="G129"/>
  <c r="K129"/>
  <c r="AO129"/>
  <c r="BA129"/>
  <c r="E130"/>
  <c r="G130"/>
  <c r="K130"/>
  <c r="AK130"/>
  <c r="AO130"/>
  <c r="AW130"/>
  <c r="BA130"/>
  <c r="E131"/>
  <c r="G131"/>
  <c r="K131"/>
  <c r="AO131"/>
  <c r="BA131"/>
  <c r="E132"/>
  <c r="G132"/>
  <c r="K132"/>
  <c r="AK132"/>
  <c r="AO132"/>
  <c r="AW132"/>
  <c r="BA132"/>
  <c r="E133"/>
  <c r="G133"/>
  <c r="K133"/>
  <c r="AO133"/>
  <c r="BA133"/>
  <c r="E134"/>
  <c r="G134"/>
  <c r="K134"/>
  <c r="AK134"/>
  <c r="AO134"/>
  <c r="AW134"/>
  <c r="BA134"/>
  <c r="E135"/>
  <c r="G135"/>
  <c r="K135"/>
  <c r="AO135"/>
  <c r="BA135"/>
  <c r="E136"/>
  <c r="G136"/>
  <c r="K136"/>
  <c r="AK136"/>
  <c r="AO136"/>
  <c r="AW136"/>
  <c r="BA136"/>
  <c r="E137"/>
  <c r="G137"/>
  <c r="K137"/>
  <c r="AO137"/>
  <c r="BA137"/>
  <c r="E138"/>
  <c r="G138"/>
  <c r="K138"/>
  <c r="AK138"/>
  <c r="AO138"/>
  <c r="AW138"/>
  <c r="BA138"/>
  <c r="E139"/>
  <c r="G139"/>
  <c r="K139"/>
  <c r="AO139"/>
  <c r="BA139"/>
  <c r="E140"/>
  <c r="G140"/>
  <c r="K140"/>
  <c r="AK140"/>
  <c r="AO140"/>
  <c r="AW140"/>
  <c r="BA140"/>
  <c r="E141"/>
  <c r="G141"/>
  <c r="K141"/>
  <c r="AO141"/>
  <c r="BA141"/>
  <c r="E142"/>
  <c r="G142"/>
  <c r="K142"/>
  <c r="AK142"/>
  <c r="AO142"/>
  <c r="AW142"/>
  <c r="BA142"/>
  <c r="E143"/>
  <c r="G143"/>
  <c r="K143"/>
  <c r="AO143"/>
  <c r="BA143"/>
  <c r="E144"/>
  <c r="G144"/>
  <c r="K144"/>
  <c r="AK144"/>
  <c r="AO144"/>
  <c r="AW144"/>
  <c r="BA144"/>
  <c r="E145"/>
  <c r="G145"/>
  <c r="K145"/>
  <c r="AO145"/>
  <c r="BA145"/>
  <c r="E146"/>
  <c r="G146"/>
  <c r="K146"/>
  <c r="AK146"/>
  <c r="AO146"/>
  <c r="AW146"/>
  <c r="BA146"/>
  <c r="E147"/>
  <c r="I147"/>
  <c r="J147"/>
  <c r="K147"/>
  <c r="AO147"/>
  <c r="BA147"/>
  <c r="E148"/>
  <c r="AK148"/>
  <c r="AO148"/>
  <c r="AW148"/>
  <c r="BA148"/>
  <c r="E149"/>
  <c r="AO149"/>
  <c r="BA149"/>
  <c r="E150"/>
  <c r="AK150"/>
  <c r="AO150"/>
  <c r="AW150"/>
  <c r="BA150"/>
  <c r="E151"/>
  <c r="AO151"/>
  <c r="BA151"/>
  <c r="E152"/>
  <c r="AK152"/>
  <c r="AO152"/>
  <c r="AW152"/>
  <c r="BA152"/>
  <c r="E153"/>
  <c r="AO153"/>
  <c r="BA153"/>
  <c r="E154"/>
  <c r="AK154"/>
  <c r="AO154"/>
  <c r="AW154"/>
  <c r="BA154"/>
  <c r="E155"/>
  <c r="AO155"/>
  <c r="BA155"/>
  <c r="E156"/>
  <c r="AK156"/>
  <c r="AO156"/>
  <c r="AW156"/>
  <c r="BA156"/>
  <c r="E157"/>
  <c r="AO157"/>
  <c r="BA157"/>
  <c r="E158"/>
  <c r="AK158"/>
  <c r="AO158"/>
  <c r="AW158"/>
  <c r="BA158"/>
  <c r="E159"/>
  <c r="AO159"/>
  <c r="BA159"/>
  <c r="E160"/>
  <c r="AK160"/>
  <c r="AO160"/>
  <c r="AW160"/>
  <c r="BA160"/>
  <c r="E161"/>
  <c r="AO161"/>
  <c r="AY161"/>
  <c r="AZ161"/>
  <c r="BA161"/>
  <c r="E162"/>
  <c r="AK162"/>
  <c r="AO162"/>
  <c r="E163"/>
  <c r="AO163"/>
  <c r="E164"/>
  <c r="AK164"/>
  <c r="AO164"/>
  <c r="E165"/>
  <c r="AO165"/>
  <c r="E166"/>
  <c r="AK166"/>
  <c r="AO166"/>
  <c r="E167"/>
  <c r="AO167"/>
  <c r="E168"/>
  <c r="AK168"/>
  <c r="AO168"/>
  <c r="E169"/>
  <c r="AO169"/>
  <c r="E170"/>
  <c r="AK170"/>
  <c r="AO170"/>
  <c r="E171"/>
  <c r="AO171"/>
  <c r="E172"/>
  <c r="AK172"/>
  <c r="AO172"/>
  <c r="E173"/>
  <c r="AO173"/>
  <c r="E174"/>
  <c r="AK174"/>
  <c r="AO174"/>
  <c r="E175"/>
  <c r="AO175"/>
  <c r="E176"/>
  <c r="AK176"/>
  <c r="AO176"/>
  <c r="E177"/>
  <c r="AO177"/>
  <c r="E178"/>
  <c r="AK178"/>
  <c r="AO178"/>
  <c r="E179"/>
  <c r="AO179"/>
  <c r="E180"/>
  <c r="AK180"/>
  <c r="AO180"/>
  <c r="E181"/>
  <c r="AO181"/>
  <c r="E182"/>
  <c r="AK182"/>
  <c r="AO182"/>
  <c r="E183"/>
  <c r="AO183"/>
  <c r="E184"/>
  <c r="AK184"/>
  <c r="AO184"/>
  <c r="E185"/>
  <c r="AO185"/>
  <c r="E186"/>
  <c r="AK186"/>
  <c r="AO186"/>
  <c r="E187"/>
  <c r="AO187"/>
  <c r="E188"/>
  <c r="AK188"/>
  <c r="AO188"/>
  <c r="E189"/>
  <c r="AO189"/>
  <c r="E190"/>
  <c r="AK190"/>
  <c r="AO190"/>
  <c r="E191"/>
  <c r="AO191"/>
  <c r="E192"/>
  <c r="AK192"/>
  <c r="AO192"/>
  <c r="E193"/>
  <c r="AM193"/>
  <c r="AN193"/>
  <c r="AO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E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E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E555"/>
  <c r="E556"/>
  <c r="E557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587"/>
  <c r="E588"/>
  <c r="E589"/>
  <c r="E590"/>
  <c r="E591"/>
  <c r="E592"/>
  <c r="E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E614"/>
  <c r="E615"/>
  <c r="E616"/>
  <c r="E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E639"/>
  <c r="E640"/>
  <c r="E641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E662"/>
  <c r="E663"/>
  <c r="E664"/>
  <c r="E665"/>
  <c r="E666"/>
  <c r="E667"/>
  <c r="E668"/>
  <c r="E669"/>
  <c r="E670"/>
  <c r="E671"/>
  <c r="E672"/>
  <c r="E673"/>
  <c r="E674"/>
  <c r="E675"/>
  <c r="E676"/>
  <c r="E677"/>
  <c r="E678"/>
  <c r="E679"/>
  <c r="E680"/>
  <c r="E681"/>
  <c r="E682"/>
  <c r="E683"/>
  <c r="E684"/>
  <c r="E685"/>
  <c r="E686"/>
  <c r="E687"/>
  <c r="E688"/>
  <c r="E689"/>
  <c r="E690"/>
  <c r="E691"/>
  <c r="E692"/>
  <c r="E693"/>
  <c r="E694"/>
  <c r="E695"/>
  <c r="E696"/>
  <c r="E697"/>
  <c r="E698"/>
  <c r="E699"/>
  <c r="E700"/>
  <c r="E701"/>
  <c r="E702"/>
  <c r="E703"/>
  <c r="E704"/>
  <c r="E705"/>
  <c r="E706"/>
  <c r="E707"/>
  <c r="E708"/>
  <c r="E709"/>
  <c r="E710"/>
  <c r="E711"/>
  <c r="E712"/>
  <c r="E713"/>
  <c r="E714"/>
  <c r="E715"/>
  <c r="E716"/>
  <c r="E717"/>
  <c r="E718"/>
  <c r="E719"/>
  <c r="E720"/>
  <c r="E721"/>
  <c r="E722"/>
  <c r="E723"/>
  <c r="E724"/>
  <c r="E725"/>
  <c r="E726"/>
  <c r="E727"/>
  <c r="E728"/>
  <c r="E729"/>
  <c r="E730"/>
  <c r="E731"/>
  <c r="E732"/>
  <c r="E733"/>
  <c r="E734"/>
  <c r="E735"/>
  <c r="E736"/>
  <c r="E737"/>
  <c r="E738"/>
  <c r="E739"/>
  <c r="E740"/>
  <c r="E741"/>
  <c r="E742"/>
  <c r="E743"/>
  <c r="E744"/>
  <c r="E745"/>
  <c r="E746"/>
  <c r="E747"/>
  <c r="E748"/>
  <c r="E749"/>
  <c r="E750"/>
  <c r="E751"/>
  <c r="E752"/>
  <c r="E753"/>
  <c r="E754"/>
  <c r="E755"/>
  <c r="E756"/>
  <c r="E757"/>
  <c r="E758"/>
  <c r="E759"/>
  <c r="E760"/>
  <c r="E761"/>
  <c r="E762"/>
  <c r="E763"/>
  <c r="E764"/>
  <c r="E765"/>
  <c r="E766"/>
  <c r="E767"/>
  <c r="E768"/>
  <c r="E769"/>
  <c r="E770"/>
  <c r="E771"/>
  <c r="E772"/>
  <c r="E773"/>
  <c r="E774"/>
  <c r="E775"/>
  <c r="E776"/>
  <c r="E777"/>
  <c r="E778"/>
  <c r="E779"/>
  <c r="E780"/>
  <c r="E781"/>
  <c r="E782"/>
  <c r="E783"/>
  <c r="E784"/>
  <c r="E785"/>
  <c r="E786"/>
  <c r="E787"/>
  <c r="E788"/>
  <c r="E789"/>
  <c r="E790"/>
  <c r="E791"/>
  <c r="E792"/>
  <c r="E793"/>
  <c r="E794"/>
  <c r="E795"/>
  <c r="E796"/>
  <c r="E797"/>
  <c r="E798"/>
  <c r="E799"/>
  <c r="E800"/>
  <c r="E801"/>
  <c r="E802"/>
  <c r="E803"/>
  <c r="E804"/>
  <c r="E805"/>
  <c r="E806"/>
  <c r="E807"/>
  <c r="E808"/>
  <c r="E809"/>
  <c r="E810"/>
  <c r="E811"/>
  <c r="E812"/>
  <c r="E813"/>
  <c r="E814"/>
  <c r="E815"/>
  <c r="E816"/>
  <c r="E817"/>
  <c r="E818"/>
  <c r="E819"/>
  <c r="E820"/>
  <c r="E821"/>
  <c r="E822"/>
  <c r="E823"/>
  <c r="E824"/>
  <c r="E825"/>
  <c r="E826"/>
  <c r="E827"/>
  <c r="E828"/>
  <c r="E829"/>
  <c r="E830"/>
  <c r="E831"/>
  <c r="E832"/>
  <c r="E833"/>
  <c r="E834"/>
  <c r="E835"/>
  <c r="E836"/>
  <c r="E837"/>
  <c r="E838"/>
  <c r="E839"/>
  <c r="E840"/>
  <c r="E841"/>
  <c r="E842"/>
  <c r="E843"/>
  <c r="E844"/>
  <c r="E845"/>
  <c r="E846"/>
  <c r="E847"/>
  <c r="E848"/>
  <c r="E849"/>
  <c r="E850"/>
  <c r="E851"/>
  <c r="E852"/>
  <c r="E853"/>
  <c r="E854"/>
  <c r="E855"/>
  <c r="E856"/>
  <c r="E857"/>
  <c r="K13" i="2"/>
  <c r="L6" s="1"/>
  <c r="R13"/>
  <c r="S5" s="1"/>
  <c r="Y13"/>
  <c r="Z6" s="1"/>
  <c r="AF39"/>
  <c r="R99"/>
  <c r="AM109"/>
  <c r="AT134"/>
  <c r="Y176"/>
  <c r="BA208"/>
  <c r="L8" l="1"/>
  <c r="L5"/>
  <c r="BB23"/>
  <c r="BB27"/>
  <c r="BB31"/>
  <c r="BB35"/>
  <c r="BB39"/>
  <c r="BB43"/>
  <c r="BB47"/>
  <c r="BB51"/>
  <c r="BB55"/>
  <c r="BB59"/>
  <c r="BB63"/>
  <c r="BB67"/>
  <c r="BB71"/>
  <c r="BB75"/>
  <c r="BB79"/>
  <c r="BB83"/>
  <c r="BB87"/>
  <c r="BB95"/>
  <c r="BB99"/>
  <c r="BB111"/>
  <c r="BB123"/>
  <c r="BB135"/>
  <c r="BB151"/>
  <c r="BB167"/>
  <c r="BB183"/>
  <c r="BB199"/>
  <c r="BB22"/>
  <c r="BB30"/>
  <c r="BB38"/>
  <c r="BB46"/>
  <c r="BB54"/>
  <c r="BB62"/>
  <c r="BB70"/>
  <c r="BB78"/>
  <c r="BB86"/>
  <c r="BB94"/>
  <c r="BB102"/>
  <c r="BB110"/>
  <c r="BB118"/>
  <c r="BB126"/>
  <c r="BB134"/>
  <c r="BB142"/>
  <c r="BB150"/>
  <c r="BB158"/>
  <c r="BB166"/>
  <c r="BB174"/>
  <c r="BB182"/>
  <c r="BB190"/>
  <c r="BB202"/>
  <c r="BB21"/>
  <c r="BB25"/>
  <c r="BB29"/>
  <c r="BB33"/>
  <c r="BB37"/>
  <c r="BB41"/>
  <c r="BB45"/>
  <c r="BB49"/>
  <c r="BB53"/>
  <c r="BB57"/>
  <c r="BB61"/>
  <c r="BB65"/>
  <c r="BB69"/>
  <c r="BB73"/>
  <c r="BB77"/>
  <c r="BB81"/>
  <c r="BB85"/>
  <c r="BB89"/>
  <c r="BB93"/>
  <c r="BB97"/>
  <c r="BB101"/>
  <c r="BB105"/>
  <c r="BB109"/>
  <c r="BB113"/>
  <c r="BB117"/>
  <c r="BB121"/>
  <c r="BB125"/>
  <c r="BB129"/>
  <c r="BB133"/>
  <c r="BB137"/>
  <c r="BB141"/>
  <c r="BB145"/>
  <c r="BB149"/>
  <c r="BB153"/>
  <c r="BB157"/>
  <c r="BB161"/>
  <c r="BB165"/>
  <c r="BB169"/>
  <c r="BB173"/>
  <c r="BB177"/>
  <c r="BB181"/>
  <c r="BB185"/>
  <c r="BB189"/>
  <c r="BB193"/>
  <c r="BB197"/>
  <c r="BB201"/>
  <c r="BB205"/>
  <c r="BB20"/>
  <c r="BC20" s="1"/>
  <c r="BB24"/>
  <c r="BB28"/>
  <c r="BB32"/>
  <c r="BB36"/>
  <c r="BB40"/>
  <c r="BB44"/>
  <c r="BB48"/>
  <c r="BB52"/>
  <c r="BB56"/>
  <c r="BB60"/>
  <c r="BB64"/>
  <c r="BB68"/>
  <c r="BB72"/>
  <c r="BB76"/>
  <c r="BB80"/>
  <c r="BB84"/>
  <c r="BB88"/>
  <c r="BB92"/>
  <c r="BB96"/>
  <c r="BB100"/>
  <c r="BB104"/>
  <c r="BB108"/>
  <c r="BB112"/>
  <c r="BB116"/>
  <c r="BB120"/>
  <c r="BB124"/>
  <c r="BB128"/>
  <c r="BB132"/>
  <c r="BB136"/>
  <c r="BB140"/>
  <c r="BB144"/>
  <c r="BB148"/>
  <c r="BB152"/>
  <c r="BB156"/>
  <c r="BB160"/>
  <c r="BB164"/>
  <c r="BB168"/>
  <c r="BB172"/>
  <c r="BB176"/>
  <c r="BB180"/>
  <c r="BB184"/>
  <c r="BB188"/>
  <c r="BB192"/>
  <c r="BB196"/>
  <c r="BB200"/>
  <c r="BB204"/>
  <c r="BB208"/>
  <c r="BB91"/>
  <c r="BB103"/>
  <c r="BB107"/>
  <c r="BB115"/>
  <c r="BB119"/>
  <c r="BB127"/>
  <c r="BB131"/>
  <c r="BB139"/>
  <c r="BB143"/>
  <c r="BB147"/>
  <c r="BB155"/>
  <c r="BB159"/>
  <c r="BB163"/>
  <c r="BB171"/>
  <c r="BB175"/>
  <c r="BB179"/>
  <c r="BB187"/>
  <c r="BB191"/>
  <c r="BB195"/>
  <c r="BB203"/>
  <c r="BB207"/>
  <c r="BB26"/>
  <c r="BB34"/>
  <c r="BB42"/>
  <c r="BB50"/>
  <c r="BB58"/>
  <c r="BB66"/>
  <c r="BB74"/>
  <c r="BB82"/>
  <c r="BB90"/>
  <c r="BB98"/>
  <c r="BB106"/>
  <c r="BB114"/>
  <c r="BB122"/>
  <c r="BB130"/>
  <c r="BB138"/>
  <c r="BB146"/>
  <c r="BB154"/>
  <c r="BB162"/>
  <c r="BB170"/>
  <c r="BB178"/>
  <c r="BB186"/>
  <c r="BB194"/>
  <c r="BB198"/>
  <c r="BB206"/>
  <c r="AU23"/>
  <c r="AU27"/>
  <c r="AU31"/>
  <c r="AU35"/>
  <c r="AU39"/>
  <c r="AU43"/>
  <c r="AU47"/>
  <c r="AU51"/>
  <c r="AU55"/>
  <c r="AU59"/>
  <c r="AU63"/>
  <c r="AU67"/>
  <c r="AU71"/>
  <c r="AU75"/>
  <c r="AU79"/>
  <c r="AU83"/>
  <c r="AU87"/>
  <c r="AU91"/>
  <c r="AU95"/>
  <c r="AU99"/>
  <c r="AU103"/>
  <c r="AU107"/>
  <c r="AU111"/>
  <c r="AU115"/>
  <c r="AU119"/>
  <c r="AU123"/>
  <c r="AU127"/>
  <c r="AU131"/>
  <c r="AU26"/>
  <c r="AU34"/>
  <c r="AU42"/>
  <c r="AU54"/>
  <c r="AU62"/>
  <c r="AU70"/>
  <c r="AU82"/>
  <c r="AU94"/>
  <c r="AU102"/>
  <c r="AU114"/>
  <c r="AU122"/>
  <c r="AU21"/>
  <c r="AU25"/>
  <c r="AU29"/>
  <c r="AU33"/>
  <c r="AU37"/>
  <c r="AU41"/>
  <c r="AU45"/>
  <c r="AU49"/>
  <c r="AU53"/>
  <c r="AU57"/>
  <c r="AU61"/>
  <c r="AU65"/>
  <c r="AU69"/>
  <c r="AU73"/>
  <c r="AU77"/>
  <c r="AU81"/>
  <c r="AU85"/>
  <c r="AU89"/>
  <c r="AU93"/>
  <c r="AU97"/>
  <c r="AU101"/>
  <c r="AU105"/>
  <c r="AU109"/>
  <c r="AU113"/>
  <c r="AU117"/>
  <c r="AU121"/>
  <c r="AU125"/>
  <c r="AU129"/>
  <c r="AU133"/>
  <c r="AU24"/>
  <c r="AU28"/>
  <c r="AU32"/>
  <c r="AU36"/>
  <c r="AU40"/>
  <c r="AU44"/>
  <c r="AU48"/>
  <c r="AU52"/>
  <c r="AU56"/>
  <c r="AU60"/>
  <c r="AU64"/>
  <c r="AU68"/>
  <c r="AU72"/>
  <c r="AU76"/>
  <c r="AU80"/>
  <c r="AU84"/>
  <c r="AU88"/>
  <c r="AU92"/>
  <c r="AU96"/>
  <c r="AU100"/>
  <c r="AU104"/>
  <c r="AU108"/>
  <c r="AU112"/>
  <c r="AU116"/>
  <c r="AU120"/>
  <c r="AU124"/>
  <c r="AU128"/>
  <c r="AU132"/>
  <c r="AU22"/>
  <c r="AU30"/>
  <c r="AU38"/>
  <c r="AU46"/>
  <c r="AU50"/>
  <c r="AU58"/>
  <c r="AU66"/>
  <c r="AU74"/>
  <c r="AU78"/>
  <c r="AU86"/>
  <c r="AU90"/>
  <c r="AU98"/>
  <c r="AU106"/>
  <c r="AU110"/>
  <c r="AU118"/>
  <c r="AU126"/>
  <c r="AU130"/>
  <c r="AU20"/>
  <c r="AV20" s="1"/>
  <c r="AN22"/>
  <c r="AN26"/>
  <c r="AN30"/>
  <c r="AN34"/>
  <c r="AN38"/>
  <c r="AN42"/>
  <c r="AN46"/>
  <c r="AN50"/>
  <c r="AN54"/>
  <c r="AN58"/>
  <c r="AN62"/>
  <c r="AN66"/>
  <c r="AN70"/>
  <c r="AN74"/>
  <c r="AN78"/>
  <c r="AN82"/>
  <c r="AN86"/>
  <c r="AN90"/>
  <c r="AN94"/>
  <c r="AN98"/>
  <c r="AN102"/>
  <c r="AN106"/>
  <c r="AN20"/>
  <c r="AO20" s="1"/>
  <c r="AN21"/>
  <c r="AN29"/>
  <c r="AN33"/>
  <c r="AN37"/>
  <c r="AN45"/>
  <c r="AN53"/>
  <c r="AN61"/>
  <c r="AN69"/>
  <c r="AN77"/>
  <c r="AN85"/>
  <c r="AN93"/>
  <c r="AN105"/>
  <c r="AN24"/>
  <c r="AN28"/>
  <c r="AN32"/>
  <c r="AN36"/>
  <c r="AN40"/>
  <c r="AN44"/>
  <c r="AN48"/>
  <c r="AN52"/>
  <c r="AN56"/>
  <c r="AN60"/>
  <c r="AN64"/>
  <c r="AN68"/>
  <c r="AN72"/>
  <c r="AN76"/>
  <c r="AN80"/>
  <c r="AN84"/>
  <c r="AN88"/>
  <c r="AN92"/>
  <c r="AN96"/>
  <c r="AN100"/>
  <c r="AN104"/>
  <c r="AN108"/>
  <c r="AN23"/>
  <c r="AN27"/>
  <c r="AN31"/>
  <c r="AN35"/>
  <c r="AN39"/>
  <c r="AN43"/>
  <c r="AN47"/>
  <c r="AN51"/>
  <c r="AN55"/>
  <c r="AN59"/>
  <c r="AN63"/>
  <c r="AN67"/>
  <c r="AN71"/>
  <c r="AN75"/>
  <c r="AN79"/>
  <c r="AN83"/>
  <c r="AN87"/>
  <c r="AN91"/>
  <c r="AN95"/>
  <c r="AN99"/>
  <c r="AN103"/>
  <c r="AN107"/>
  <c r="AN25"/>
  <c r="AN41"/>
  <c r="AN49"/>
  <c r="AN57"/>
  <c r="AN65"/>
  <c r="AN73"/>
  <c r="AN81"/>
  <c r="AN89"/>
  <c r="AN97"/>
  <c r="AN101"/>
  <c r="AN109"/>
  <c r="AG21"/>
  <c r="AG25"/>
  <c r="AG29"/>
  <c r="AG33"/>
  <c r="AG37"/>
  <c r="AG23"/>
  <c r="AG31"/>
  <c r="AG20"/>
  <c r="AH20" s="1"/>
  <c r="AG22"/>
  <c r="AG30"/>
  <c r="AG38"/>
  <c r="AG24"/>
  <c r="AG28"/>
  <c r="AG32"/>
  <c r="AG36"/>
  <c r="AG27"/>
  <c r="AG35"/>
  <c r="AG26"/>
  <c r="AG34"/>
  <c r="Z24"/>
  <c r="Z28"/>
  <c r="Z32"/>
  <c r="Z36"/>
  <c r="Z40"/>
  <c r="Z44"/>
  <c r="Z48"/>
  <c r="Z52"/>
  <c r="Z56"/>
  <c r="Z60"/>
  <c r="Z64"/>
  <c r="Z68"/>
  <c r="Z72"/>
  <c r="Z76"/>
  <c r="Z80"/>
  <c r="Z84"/>
  <c r="Z88"/>
  <c r="Z92"/>
  <c r="Z96"/>
  <c r="Z100"/>
  <c r="Z104"/>
  <c r="Z108"/>
  <c r="Z112"/>
  <c r="Z116"/>
  <c r="Z120"/>
  <c r="Z124"/>
  <c r="Z128"/>
  <c r="Z132"/>
  <c r="Z136"/>
  <c r="Z140"/>
  <c r="Z144"/>
  <c r="Z148"/>
  <c r="Z152"/>
  <c r="Z156"/>
  <c r="Z160"/>
  <c r="Z164"/>
  <c r="Z168"/>
  <c r="Z172"/>
  <c r="Z176"/>
  <c r="Z27"/>
  <c r="Z31"/>
  <c r="Z35"/>
  <c r="Z43"/>
  <c r="Z51"/>
  <c r="Z59"/>
  <c r="Z67"/>
  <c r="Z75"/>
  <c r="Z83"/>
  <c r="Z91"/>
  <c r="Z103"/>
  <c r="Z111"/>
  <c r="Z123"/>
  <c r="Z131"/>
  <c r="Z139"/>
  <c r="Z151"/>
  <c r="Z159"/>
  <c r="Z171"/>
  <c r="Z22"/>
  <c r="Z26"/>
  <c r="Z30"/>
  <c r="Z34"/>
  <c r="Z38"/>
  <c r="Z42"/>
  <c r="Z46"/>
  <c r="Z50"/>
  <c r="Z54"/>
  <c r="Z58"/>
  <c r="Z62"/>
  <c r="Z66"/>
  <c r="Z70"/>
  <c r="Z74"/>
  <c r="Z78"/>
  <c r="Z82"/>
  <c r="Z86"/>
  <c r="Z90"/>
  <c r="Z94"/>
  <c r="Z98"/>
  <c r="Z102"/>
  <c r="Z106"/>
  <c r="Z110"/>
  <c r="Z114"/>
  <c r="Z118"/>
  <c r="Z122"/>
  <c r="Z126"/>
  <c r="Z130"/>
  <c r="Z134"/>
  <c r="Z138"/>
  <c r="Z142"/>
  <c r="Z146"/>
  <c r="Z150"/>
  <c r="Z154"/>
  <c r="Z158"/>
  <c r="Z162"/>
  <c r="Z166"/>
  <c r="Z170"/>
  <c r="Z174"/>
  <c r="Z21"/>
  <c r="Z25"/>
  <c r="Z29"/>
  <c r="Z33"/>
  <c r="Z37"/>
  <c r="Z41"/>
  <c r="Z45"/>
  <c r="Z49"/>
  <c r="Z53"/>
  <c r="Z57"/>
  <c r="Z61"/>
  <c r="Z65"/>
  <c r="Z69"/>
  <c r="Z73"/>
  <c r="Z77"/>
  <c r="Z81"/>
  <c r="Z85"/>
  <c r="Z89"/>
  <c r="Z93"/>
  <c r="Z97"/>
  <c r="Z101"/>
  <c r="Z105"/>
  <c r="Z109"/>
  <c r="Z113"/>
  <c r="Z117"/>
  <c r="Z121"/>
  <c r="Z125"/>
  <c r="Z129"/>
  <c r="Z133"/>
  <c r="Z137"/>
  <c r="Z141"/>
  <c r="Z145"/>
  <c r="Z149"/>
  <c r="Z153"/>
  <c r="Z157"/>
  <c r="Z161"/>
  <c r="Z165"/>
  <c r="Z169"/>
  <c r="Z173"/>
  <c r="Z20"/>
  <c r="AA20" s="1"/>
  <c r="Z23"/>
  <c r="Z39"/>
  <c r="Z47"/>
  <c r="Z55"/>
  <c r="Z63"/>
  <c r="Z71"/>
  <c r="Z79"/>
  <c r="Z87"/>
  <c r="Z95"/>
  <c r="Z99"/>
  <c r="Z107"/>
  <c r="Z115"/>
  <c r="Z119"/>
  <c r="Z127"/>
  <c r="Z135"/>
  <c r="Z143"/>
  <c r="Z147"/>
  <c r="Z155"/>
  <c r="Z163"/>
  <c r="Z167"/>
  <c r="Z175"/>
  <c r="S24"/>
  <c r="S28"/>
  <c r="S32"/>
  <c r="S36"/>
  <c r="S40"/>
  <c r="S44"/>
  <c r="S48"/>
  <c r="S52"/>
  <c r="S56"/>
  <c r="S60"/>
  <c r="S64"/>
  <c r="S68"/>
  <c r="S72"/>
  <c r="S76"/>
  <c r="S80"/>
  <c r="S84"/>
  <c r="S88"/>
  <c r="S92"/>
  <c r="S96"/>
  <c r="S20"/>
  <c r="T20" s="1"/>
  <c r="S23"/>
  <c r="S27"/>
  <c r="S31"/>
  <c r="S35"/>
  <c r="S39"/>
  <c r="S43"/>
  <c r="S47"/>
  <c r="S55"/>
  <c r="S63"/>
  <c r="S75"/>
  <c r="S83"/>
  <c r="S95"/>
  <c r="S22"/>
  <c r="S26"/>
  <c r="S30"/>
  <c r="S34"/>
  <c r="S38"/>
  <c r="S42"/>
  <c r="S46"/>
  <c r="S50"/>
  <c r="S54"/>
  <c r="S58"/>
  <c r="S62"/>
  <c r="S66"/>
  <c r="S70"/>
  <c r="S74"/>
  <c r="S78"/>
  <c r="S82"/>
  <c r="S86"/>
  <c r="S90"/>
  <c r="S94"/>
  <c r="S98"/>
  <c r="S21"/>
  <c r="S25"/>
  <c r="S29"/>
  <c r="S33"/>
  <c r="S37"/>
  <c r="S41"/>
  <c r="S45"/>
  <c r="S49"/>
  <c r="S53"/>
  <c r="S57"/>
  <c r="S61"/>
  <c r="S65"/>
  <c r="S69"/>
  <c r="S73"/>
  <c r="S77"/>
  <c r="S81"/>
  <c r="S85"/>
  <c r="S89"/>
  <c r="S93"/>
  <c r="S97"/>
  <c r="S51"/>
  <c r="S59"/>
  <c r="S67"/>
  <c r="S71"/>
  <c r="S79"/>
  <c r="S87"/>
  <c r="S91"/>
  <c r="S99"/>
  <c r="L11"/>
  <c r="AU134"/>
  <c r="AG39"/>
  <c r="L12"/>
  <c r="S9"/>
  <c r="S6"/>
  <c r="S12"/>
  <c r="S11"/>
  <c r="S8"/>
  <c r="S7"/>
  <c r="S10"/>
  <c r="L10"/>
  <c r="L7"/>
  <c r="D11"/>
  <c r="D10"/>
  <c r="D9"/>
  <c r="D8"/>
  <c r="D7"/>
  <c r="D6"/>
  <c r="Z8"/>
  <c r="Z5"/>
  <c r="Z10"/>
  <c r="Z12"/>
  <c r="Z11"/>
  <c r="L9"/>
  <c r="Z7"/>
  <c r="Z9"/>
  <c r="AV21" l="1"/>
  <c r="AV22" s="1"/>
  <c r="AV23" s="1"/>
  <c r="AV24" s="1"/>
  <c r="AV25" s="1"/>
  <c r="AV26" s="1"/>
  <c r="AV27" s="1"/>
  <c r="AV28" s="1"/>
  <c r="AV29" s="1"/>
  <c r="AV30" s="1"/>
  <c r="AV31" s="1"/>
  <c r="AV32" s="1"/>
  <c r="AV33" s="1"/>
  <c r="AV34" s="1"/>
  <c r="AV35" s="1"/>
  <c r="AV36" s="1"/>
  <c r="AV37" s="1"/>
  <c r="AV38" s="1"/>
  <c r="AV39" s="1"/>
  <c r="AV40" s="1"/>
  <c r="AV41" s="1"/>
  <c r="AV42" s="1"/>
  <c r="AV43" s="1"/>
  <c r="AV44" s="1"/>
  <c r="AV45" s="1"/>
  <c r="AV46" s="1"/>
  <c r="AV47" s="1"/>
  <c r="AV48" s="1"/>
  <c r="AV49" s="1"/>
  <c r="AV50" s="1"/>
  <c r="AV51" s="1"/>
  <c r="AV52" s="1"/>
  <c r="AV53" s="1"/>
  <c r="AV54" s="1"/>
  <c r="AV55" s="1"/>
  <c r="AV56" s="1"/>
  <c r="AV57" s="1"/>
  <c r="AV58" s="1"/>
  <c r="AV59" s="1"/>
  <c r="AV60" s="1"/>
  <c r="AV61" s="1"/>
  <c r="AV62" s="1"/>
  <c r="AV63" s="1"/>
  <c r="AV64" s="1"/>
  <c r="AV65" s="1"/>
  <c r="AV66" s="1"/>
  <c r="AV67" s="1"/>
  <c r="AV68" s="1"/>
  <c r="AV69" s="1"/>
  <c r="AV70" s="1"/>
  <c r="AV71" s="1"/>
  <c r="AV72" s="1"/>
  <c r="AV73" s="1"/>
  <c r="AV74" s="1"/>
  <c r="AV75" s="1"/>
  <c r="AV76" s="1"/>
  <c r="AV77" s="1"/>
  <c r="AV78" s="1"/>
  <c r="AV79" s="1"/>
  <c r="AV80" s="1"/>
  <c r="AV81" s="1"/>
  <c r="AV82" s="1"/>
  <c r="AV83" s="1"/>
  <c r="AV84" s="1"/>
  <c r="AV85" s="1"/>
  <c r="AV86" s="1"/>
  <c r="AV87" s="1"/>
  <c r="AV88" s="1"/>
  <c r="AV89" s="1"/>
  <c r="AV90" s="1"/>
  <c r="AV91" s="1"/>
  <c r="AV92" s="1"/>
  <c r="AV93" s="1"/>
  <c r="AV94" s="1"/>
  <c r="AV95" s="1"/>
  <c r="AV96" s="1"/>
  <c r="AV97" s="1"/>
  <c r="AV98" s="1"/>
  <c r="AV99" s="1"/>
  <c r="AV100" s="1"/>
  <c r="AV101" s="1"/>
  <c r="AV102" s="1"/>
  <c r="AV103" s="1"/>
  <c r="AV104" s="1"/>
  <c r="AV105" s="1"/>
  <c r="AV106" s="1"/>
  <c r="AV107" s="1"/>
  <c r="AV108" s="1"/>
  <c r="AV109" s="1"/>
  <c r="AV110" s="1"/>
  <c r="AV111" s="1"/>
  <c r="AV112" s="1"/>
  <c r="AV113" s="1"/>
  <c r="AV114" s="1"/>
  <c r="AV115" s="1"/>
  <c r="AV116" s="1"/>
  <c r="AV117" s="1"/>
  <c r="AV118" s="1"/>
  <c r="AV119" s="1"/>
  <c r="AV120" s="1"/>
  <c r="AV121" s="1"/>
  <c r="AV122" s="1"/>
  <c r="AV123" s="1"/>
  <c r="AV124" s="1"/>
  <c r="AV125" s="1"/>
  <c r="AV126" s="1"/>
  <c r="AV127" s="1"/>
  <c r="AV128" s="1"/>
  <c r="AV129" s="1"/>
  <c r="AV130" s="1"/>
  <c r="AV131" s="1"/>
  <c r="AV132" s="1"/>
  <c r="AV133" s="1"/>
  <c r="AA21"/>
  <c r="AA22" s="1"/>
  <c r="AA23" s="1"/>
  <c r="AA24" s="1"/>
  <c r="AA25" s="1"/>
  <c r="AA26" s="1"/>
  <c r="AA27" s="1"/>
  <c r="AA28" s="1"/>
  <c r="AA29" s="1"/>
  <c r="AA30" s="1"/>
  <c r="AA31" s="1"/>
  <c r="AA32" s="1"/>
  <c r="AA33" s="1"/>
  <c r="AA34" s="1"/>
  <c r="AA35" s="1"/>
  <c r="AA36" s="1"/>
  <c r="AA37" s="1"/>
  <c r="AA38" s="1"/>
  <c r="AA39" s="1"/>
  <c r="AA40" s="1"/>
  <c r="AA41" s="1"/>
  <c r="AA42" s="1"/>
  <c r="AA43" s="1"/>
  <c r="AA44" s="1"/>
  <c r="AA45" s="1"/>
  <c r="AA46" s="1"/>
  <c r="AA47" s="1"/>
  <c r="AA48" s="1"/>
  <c r="AA49" s="1"/>
  <c r="AA50" s="1"/>
  <c r="AA51" s="1"/>
  <c r="AA52" s="1"/>
  <c r="AA53" s="1"/>
  <c r="AA54" s="1"/>
  <c r="AA55" s="1"/>
  <c r="AA56" s="1"/>
  <c r="AA57" s="1"/>
  <c r="AA58" s="1"/>
  <c r="AA59" s="1"/>
  <c r="AA60" s="1"/>
  <c r="AA61" s="1"/>
  <c r="AA62" s="1"/>
  <c r="AA63" s="1"/>
  <c r="AA64" s="1"/>
  <c r="AA65" s="1"/>
  <c r="AA66" s="1"/>
  <c r="AA67" s="1"/>
  <c r="AA68" s="1"/>
  <c r="AA69" s="1"/>
  <c r="AA70" s="1"/>
  <c r="AA71" s="1"/>
  <c r="AA72" s="1"/>
  <c r="AA73" s="1"/>
  <c r="AA74" s="1"/>
  <c r="AA75" s="1"/>
  <c r="AA76" s="1"/>
  <c r="AA77" s="1"/>
  <c r="AA78" s="1"/>
  <c r="AA79" s="1"/>
  <c r="AA80" s="1"/>
  <c r="AA81" s="1"/>
  <c r="AA82" s="1"/>
  <c r="AA83" s="1"/>
  <c r="AA84" s="1"/>
  <c r="AA85" s="1"/>
  <c r="AA86" s="1"/>
  <c r="AA87" s="1"/>
  <c r="AA88" s="1"/>
  <c r="AA89" s="1"/>
  <c r="AA90" s="1"/>
  <c r="AA91" s="1"/>
  <c r="AA92" s="1"/>
  <c r="AA93" s="1"/>
  <c r="AA94" s="1"/>
  <c r="AA95" s="1"/>
  <c r="AA96" s="1"/>
  <c r="AA97" s="1"/>
  <c r="AA98" s="1"/>
  <c r="AA99" s="1"/>
  <c r="AA100" s="1"/>
  <c r="AA101" s="1"/>
  <c r="AA102" s="1"/>
  <c r="AA103" s="1"/>
  <c r="AA104" s="1"/>
  <c r="AA105" s="1"/>
  <c r="AA106" s="1"/>
  <c r="AA107" s="1"/>
  <c r="AA108" s="1"/>
  <c r="AA109" s="1"/>
  <c r="AA110" s="1"/>
  <c r="AA111" s="1"/>
  <c r="AA112" s="1"/>
  <c r="AA113" s="1"/>
  <c r="AA114" s="1"/>
  <c r="AA115" s="1"/>
  <c r="AA116" s="1"/>
  <c r="AA117" s="1"/>
  <c r="AA118" s="1"/>
  <c r="AA119" s="1"/>
  <c r="AA120" s="1"/>
  <c r="AA121" s="1"/>
  <c r="AA122" s="1"/>
  <c r="AA123" s="1"/>
  <c r="AA124" s="1"/>
  <c r="AA125" s="1"/>
  <c r="AA126" s="1"/>
  <c r="AA127" s="1"/>
  <c r="AA128" s="1"/>
  <c r="AA129" s="1"/>
  <c r="AA130" s="1"/>
  <c r="AA131" s="1"/>
  <c r="AA132" s="1"/>
  <c r="AA133" s="1"/>
  <c r="AA134" s="1"/>
  <c r="AA135" s="1"/>
  <c r="AA136" s="1"/>
  <c r="AA137" s="1"/>
  <c r="AA138" s="1"/>
  <c r="AA139" s="1"/>
  <c r="AA140" s="1"/>
  <c r="AA141" s="1"/>
  <c r="AA142" s="1"/>
  <c r="AA143" s="1"/>
  <c r="AA144" s="1"/>
  <c r="AA145" s="1"/>
  <c r="AA146" s="1"/>
  <c r="AA147" s="1"/>
  <c r="AA148" s="1"/>
  <c r="AA149" s="1"/>
  <c r="AA150" s="1"/>
  <c r="AA151" s="1"/>
  <c r="AA152" s="1"/>
  <c r="AA153" s="1"/>
  <c r="AA154" s="1"/>
  <c r="AA155" s="1"/>
  <c r="AA156" s="1"/>
  <c r="AA157" s="1"/>
  <c r="AA158" s="1"/>
  <c r="AA159" s="1"/>
  <c r="AA160" s="1"/>
  <c r="AA161" s="1"/>
  <c r="AA162" s="1"/>
  <c r="AA163" s="1"/>
  <c r="AA164" s="1"/>
  <c r="AA165" s="1"/>
  <c r="AA166" s="1"/>
  <c r="AA167" s="1"/>
  <c r="AA168" s="1"/>
  <c r="AA169" s="1"/>
  <c r="AA170" s="1"/>
  <c r="AA171" s="1"/>
  <c r="AA172" s="1"/>
  <c r="AA173" s="1"/>
  <c r="AA174" s="1"/>
  <c r="AA175" s="1"/>
  <c r="BC21"/>
  <c r="BC22" s="1"/>
  <c r="BC23" s="1"/>
  <c r="BC24" s="1"/>
  <c r="BC25" s="1"/>
  <c r="BC26" s="1"/>
  <c r="BC27" s="1"/>
  <c r="BC28" s="1"/>
  <c r="BC29" s="1"/>
  <c r="BC30" s="1"/>
  <c r="BC31" s="1"/>
  <c r="BC32" s="1"/>
  <c r="BC33" s="1"/>
  <c r="BC34" s="1"/>
  <c r="BC35" s="1"/>
  <c r="BC36" s="1"/>
  <c r="BC37" s="1"/>
  <c r="BC38" s="1"/>
  <c r="BC39" s="1"/>
  <c r="BC40" s="1"/>
  <c r="BC41" s="1"/>
  <c r="BC42" s="1"/>
  <c r="BC43" s="1"/>
  <c r="BC44" s="1"/>
  <c r="BC45" s="1"/>
  <c r="BC46" s="1"/>
  <c r="BC47" s="1"/>
  <c r="BC48" s="1"/>
  <c r="BC49" s="1"/>
  <c r="BC50" s="1"/>
  <c r="BC51" s="1"/>
  <c r="BC52" s="1"/>
  <c r="BC53" s="1"/>
  <c r="BC54" s="1"/>
  <c r="BC55" s="1"/>
  <c r="BC56" s="1"/>
  <c r="BC57" s="1"/>
  <c r="BC58" s="1"/>
  <c r="BC59" s="1"/>
  <c r="BC60" s="1"/>
  <c r="BC61" s="1"/>
  <c r="BC62" s="1"/>
  <c r="BC63" s="1"/>
  <c r="BC64" s="1"/>
  <c r="BC65" s="1"/>
  <c r="BC66" s="1"/>
  <c r="BC67" s="1"/>
  <c r="BC68" s="1"/>
  <c r="BC69" s="1"/>
  <c r="BC70" s="1"/>
  <c r="BC71" s="1"/>
  <c r="BC72" s="1"/>
  <c r="BC73" s="1"/>
  <c r="BC74" s="1"/>
  <c r="BC75" s="1"/>
  <c r="BC76" s="1"/>
  <c r="BC77" s="1"/>
  <c r="BC78" s="1"/>
  <c r="BC79" s="1"/>
  <c r="BC80" s="1"/>
  <c r="BC81" s="1"/>
  <c r="BC82" s="1"/>
  <c r="BC83" s="1"/>
  <c r="BC84" s="1"/>
  <c r="BC85" s="1"/>
  <c r="BC86" s="1"/>
  <c r="BC87" s="1"/>
  <c r="BC88" s="1"/>
  <c r="BC89" s="1"/>
  <c r="BC90" s="1"/>
  <c r="BC91" s="1"/>
  <c r="BC92" s="1"/>
  <c r="BC93" s="1"/>
  <c r="BC94" s="1"/>
  <c r="BC95" s="1"/>
  <c r="BC96" s="1"/>
  <c r="BC97" s="1"/>
  <c r="BC98" s="1"/>
  <c r="BC99" s="1"/>
  <c r="BC100" s="1"/>
  <c r="BC101" s="1"/>
  <c r="BC102" s="1"/>
  <c r="BC103" s="1"/>
  <c r="BC104" s="1"/>
  <c r="BC105" s="1"/>
  <c r="BC106" s="1"/>
  <c r="BC107" s="1"/>
  <c r="BC108" s="1"/>
  <c r="BC109" s="1"/>
  <c r="BC110" s="1"/>
  <c r="BC111" s="1"/>
  <c r="BC112" s="1"/>
  <c r="BC113" s="1"/>
  <c r="BC114" s="1"/>
  <c r="BC115" s="1"/>
  <c r="BC116" s="1"/>
  <c r="BC117" s="1"/>
  <c r="BC118" s="1"/>
  <c r="BC119" s="1"/>
  <c r="BC120" s="1"/>
  <c r="BC121" s="1"/>
  <c r="BC122" s="1"/>
  <c r="BC123" s="1"/>
  <c r="BC124" s="1"/>
  <c r="BC125" s="1"/>
  <c r="BC126" s="1"/>
  <c r="BC127" s="1"/>
  <c r="BC128" s="1"/>
  <c r="BC129" s="1"/>
  <c r="BC130" s="1"/>
  <c r="BC131" s="1"/>
  <c r="BC132" s="1"/>
  <c r="BC133" s="1"/>
  <c r="BC134" s="1"/>
  <c r="BC135" s="1"/>
  <c r="BC136" s="1"/>
  <c r="BC137" s="1"/>
  <c r="BC138" s="1"/>
  <c r="BC139" s="1"/>
  <c r="BC140" s="1"/>
  <c r="BC141" s="1"/>
  <c r="BC142" s="1"/>
  <c r="BC143" s="1"/>
  <c r="BC144" s="1"/>
  <c r="BC145" s="1"/>
  <c r="BC146" s="1"/>
  <c r="BC147" s="1"/>
  <c r="BC148" s="1"/>
  <c r="BC149" s="1"/>
  <c r="BC150" s="1"/>
  <c r="BC151" s="1"/>
  <c r="BC152" s="1"/>
  <c r="BC153" s="1"/>
  <c r="BC154" s="1"/>
  <c r="BC155" s="1"/>
  <c r="BC156" s="1"/>
  <c r="BC157" s="1"/>
  <c r="BC158" s="1"/>
  <c r="BC159" s="1"/>
  <c r="BC160" s="1"/>
  <c r="BC161" s="1"/>
  <c r="BC162" s="1"/>
  <c r="BC163" s="1"/>
  <c r="BC164" s="1"/>
  <c r="BC165" s="1"/>
  <c r="BC166" s="1"/>
  <c r="BC167" s="1"/>
  <c r="BC168" s="1"/>
  <c r="BC169" s="1"/>
  <c r="BC170" s="1"/>
  <c r="BC171" s="1"/>
  <c r="BC172" s="1"/>
  <c r="BC173" s="1"/>
  <c r="BC174" s="1"/>
  <c r="BC175" s="1"/>
  <c r="BC176" s="1"/>
  <c r="BC177" s="1"/>
  <c r="BC178" s="1"/>
  <c r="BC179" s="1"/>
  <c r="BC180" s="1"/>
  <c r="BC181" s="1"/>
  <c r="BC182" s="1"/>
  <c r="BC183" s="1"/>
  <c r="BC184" s="1"/>
  <c r="BC185" s="1"/>
  <c r="BC186" s="1"/>
  <c r="BC187" s="1"/>
  <c r="BC188" s="1"/>
  <c r="BC189" s="1"/>
  <c r="BC190" s="1"/>
  <c r="BC191" s="1"/>
  <c r="BC192" s="1"/>
  <c r="BC193" s="1"/>
  <c r="BC194" s="1"/>
  <c r="BC195" s="1"/>
  <c r="BC196" s="1"/>
  <c r="BC197" s="1"/>
  <c r="BC198" s="1"/>
  <c r="BC199" s="1"/>
  <c r="BC200" s="1"/>
  <c r="BC201" s="1"/>
  <c r="BC202" s="1"/>
  <c r="BC203" s="1"/>
  <c r="BC204" s="1"/>
  <c r="BC205" s="1"/>
  <c r="BC206" s="1"/>
  <c r="BC207" s="1"/>
  <c r="AO21"/>
  <c r="AO22" s="1"/>
  <c r="AO23" s="1"/>
  <c r="AO24" s="1"/>
  <c r="AO25" s="1"/>
  <c r="AO26" s="1"/>
  <c r="AO27" s="1"/>
  <c r="AO28" s="1"/>
  <c r="AO29" s="1"/>
  <c r="AO30" s="1"/>
  <c r="AO31" s="1"/>
  <c r="AO32" s="1"/>
  <c r="AO33" s="1"/>
  <c r="AO34" s="1"/>
  <c r="AO35" s="1"/>
  <c r="AO36" s="1"/>
  <c r="AO37" s="1"/>
  <c r="AO38" s="1"/>
  <c r="AO39" s="1"/>
  <c r="AO40" s="1"/>
  <c r="AO41" s="1"/>
  <c r="AO42" s="1"/>
  <c r="AO43" s="1"/>
  <c r="AO44" s="1"/>
  <c r="AO45" s="1"/>
  <c r="AO46" s="1"/>
  <c r="AO47" s="1"/>
  <c r="AO48" s="1"/>
  <c r="AO49" s="1"/>
  <c r="AO50" s="1"/>
  <c r="AO51" s="1"/>
  <c r="AO52" s="1"/>
  <c r="AO53" s="1"/>
  <c r="AO54" s="1"/>
  <c r="AO55" s="1"/>
  <c r="AO56" s="1"/>
  <c r="AO57" s="1"/>
  <c r="AO58" s="1"/>
  <c r="AO59" s="1"/>
  <c r="AO60" s="1"/>
  <c r="AO61" s="1"/>
  <c r="AO62" s="1"/>
  <c r="AO63" s="1"/>
  <c r="AO64" s="1"/>
  <c r="AO65" s="1"/>
  <c r="AO66" s="1"/>
  <c r="AO67" s="1"/>
  <c r="AO68" s="1"/>
  <c r="AO69" s="1"/>
  <c r="AO70" s="1"/>
  <c r="AO71" s="1"/>
  <c r="AO72" s="1"/>
  <c r="AO73" s="1"/>
  <c r="AO74" s="1"/>
  <c r="AO75" s="1"/>
  <c r="AO76" s="1"/>
  <c r="AO77" s="1"/>
  <c r="AO78" s="1"/>
  <c r="AO79" s="1"/>
  <c r="AO80" s="1"/>
  <c r="AO81" s="1"/>
  <c r="AO82" s="1"/>
  <c r="AO83" s="1"/>
  <c r="AO84" s="1"/>
  <c r="AO85" s="1"/>
  <c r="AO86" s="1"/>
  <c r="AO87" s="1"/>
  <c r="AO88" s="1"/>
  <c r="AO89" s="1"/>
  <c r="AO90" s="1"/>
  <c r="AO91" s="1"/>
  <c r="AO92" s="1"/>
  <c r="AO93" s="1"/>
  <c r="AO94" s="1"/>
  <c r="AO95" s="1"/>
  <c r="AO96" s="1"/>
  <c r="AO97" s="1"/>
  <c r="AO98" s="1"/>
  <c r="AO99" s="1"/>
  <c r="AO100" s="1"/>
  <c r="AO101" s="1"/>
  <c r="AO102" s="1"/>
  <c r="AO103" s="1"/>
  <c r="AO104" s="1"/>
  <c r="AO105" s="1"/>
  <c r="AO106" s="1"/>
  <c r="AO107" s="1"/>
  <c r="AO108" s="1"/>
  <c r="AH21"/>
  <c r="AH22" s="1"/>
  <c r="AH23" s="1"/>
  <c r="AH24" s="1"/>
  <c r="AH25" s="1"/>
  <c r="AH26" s="1"/>
  <c r="AH27" s="1"/>
  <c r="AH28" s="1"/>
  <c r="AH29" s="1"/>
  <c r="AH30" s="1"/>
  <c r="AH31" s="1"/>
  <c r="AH32" s="1"/>
  <c r="AH33" s="1"/>
  <c r="AH34" s="1"/>
  <c r="AH35" s="1"/>
  <c r="AH36" s="1"/>
  <c r="AH37" s="1"/>
  <c r="AH38" s="1"/>
  <c r="T21"/>
  <c r="T22" s="1"/>
  <c r="T23" s="1"/>
  <c r="T24" s="1"/>
  <c r="T25" s="1"/>
  <c r="T26" s="1"/>
  <c r="T27" s="1"/>
  <c r="T28" s="1"/>
  <c r="T29" s="1"/>
  <c r="T30" s="1"/>
  <c r="T31" s="1"/>
  <c r="T32" s="1"/>
  <c r="T33" s="1"/>
  <c r="T34" s="1"/>
  <c r="T35" s="1"/>
  <c r="T36" s="1"/>
  <c r="T37" s="1"/>
  <c r="T38" s="1"/>
  <c r="T39" s="1"/>
  <c r="T40" s="1"/>
  <c r="T41" s="1"/>
  <c r="T42" s="1"/>
  <c r="T43" s="1"/>
  <c r="T44" s="1"/>
  <c r="T45" s="1"/>
  <c r="T46" s="1"/>
  <c r="T47" s="1"/>
  <c r="T48" s="1"/>
  <c r="T49" s="1"/>
  <c r="T50" s="1"/>
  <c r="T51" s="1"/>
  <c r="T52" s="1"/>
  <c r="T53" s="1"/>
  <c r="T54" s="1"/>
  <c r="T55" s="1"/>
  <c r="T56" s="1"/>
  <c r="T57" s="1"/>
  <c r="T58" s="1"/>
  <c r="T59" s="1"/>
  <c r="T60" s="1"/>
  <c r="T61" s="1"/>
  <c r="T62" s="1"/>
  <c r="T63" s="1"/>
  <c r="T64" s="1"/>
  <c r="T65" s="1"/>
  <c r="T66" s="1"/>
  <c r="T67" s="1"/>
  <c r="T68" s="1"/>
  <c r="T69" s="1"/>
  <c r="T70" s="1"/>
  <c r="T71" s="1"/>
  <c r="T72" s="1"/>
  <c r="T73" s="1"/>
  <c r="T74" s="1"/>
  <c r="T75" s="1"/>
  <c r="T76" s="1"/>
  <c r="T77" s="1"/>
  <c r="T78" s="1"/>
  <c r="T79" s="1"/>
  <c r="T80" s="1"/>
  <c r="T81" s="1"/>
  <c r="T82" s="1"/>
  <c r="T83" s="1"/>
  <c r="T84" s="1"/>
  <c r="T85" s="1"/>
  <c r="T86" s="1"/>
  <c r="T87" s="1"/>
  <c r="T88" s="1"/>
  <c r="T89" s="1"/>
  <c r="T90" s="1"/>
  <c r="T91" s="1"/>
  <c r="T92" s="1"/>
  <c r="T93" s="1"/>
  <c r="T94" s="1"/>
  <c r="T95" s="1"/>
  <c r="T96" s="1"/>
  <c r="T97" s="1"/>
  <c r="T98" s="1"/>
  <c r="L13"/>
  <c r="S13"/>
  <c r="D13"/>
  <c r="Z13"/>
  <c r="E7" l="1"/>
  <c r="E11"/>
  <c r="E6"/>
  <c r="E10"/>
  <c r="E9"/>
  <c r="E13"/>
  <c r="E8"/>
  <c r="E12"/>
  <c r="E5"/>
  <c r="I7" i="1"/>
  <c r="I8" s="1"/>
  <c r="I9" s="1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F21" i="2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F540"/>
  <c r="F541"/>
  <c r="F542"/>
  <c r="F543"/>
  <c r="F544"/>
  <c r="F545"/>
  <c r="F546"/>
  <c r="F547"/>
  <c r="F548"/>
  <c r="F549"/>
  <c r="F550"/>
  <c r="F551"/>
  <c r="F552"/>
  <c r="F553"/>
  <c r="F554"/>
  <c r="F555"/>
  <c r="F556"/>
  <c r="F557"/>
  <c r="F558"/>
  <c r="F559"/>
  <c r="F560"/>
  <c r="F561"/>
  <c r="F562"/>
  <c r="F563"/>
  <c r="F564"/>
  <c r="F565"/>
  <c r="F566"/>
  <c r="F567"/>
  <c r="F568"/>
  <c r="F569"/>
  <c r="F570"/>
  <c r="F571"/>
  <c r="F572"/>
  <c r="F573"/>
  <c r="F574"/>
  <c r="F575"/>
  <c r="F576"/>
  <c r="F577"/>
  <c r="F578"/>
  <c r="F579"/>
  <c r="F580"/>
  <c r="F581"/>
  <c r="F582"/>
  <c r="F583"/>
  <c r="F584"/>
  <c r="F585"/>
  <c r="F586"/>
  <c r="F587"/>
  <c r="F588"/>
  <c r="F589"/>
  <c r="F590"/>
  <c r="F591"/>
  <c r="F592"/>
  <c r="F593"/>
  <c r="F594"/>
  <c r="F595"/>
  <c r="F596"/>
  <c r="F597"/>
  <c r="F598"/>
  <c r="F599"/>
  <c r="F600"/>
  <c r="F601"/>
  <c r="F602"/>
  <c r="F603"/>
  <c r="F604"/>
  <c r="F605"/>
  <c r="F606"/>
  <c r="F607"/>
  <c r="F608"/>
  <c r="F609"/>
  <c r="F610"/>
  <c r="F611"/>
  <c r="F612"/>
  <c r="F613"/>
  <c r="F614"/>
  <c r="F615"/>
  <c r="F616"/>
  <c r="F617"/>
  <c r="F618"/>
  <c r="F619"/>
  <c r="F620"/>
  <c r="F621"/>
  <c r="F622"/>
  <c r="F623"/>
  <c r="F624"/>
  <c r="F625"/>
  <c r="F626"/>
  <c r="F627"/>
  <c r="F628"/>
  <c r="F629"/>
  <c r="F630"/>
  <c r="F631"/>
  <c r="F632"/>
  <c r="F633"/>
  <c r="F634"/>
  <c r="F635"/>
  <c r="F636"/>
  <c r="F637"/>
  <c r="F638"/>
  <c r="F639"/>
  <c r="F640"/>
  <c r="F641"/>
  <c r="F642"/>
  <c r="F643"/>
  <c r="F644"/>
  <c r="F645"/>
  <c r="F646"/>
  <c r="F647"/>
  <c r="F648"/>
  <c r="F649"/>
  <c r="F650"/>
  <c r="F651"/>
  <c r="F652"/>
  <c r="F653"/>
  <c r="F654"/>
  <c r="F655"/>
  <c r="F656"/>
  <c r="F657"/>
  <c r="F658"/>
  <c r="F659"/>
  <c r="F660"/>
  <c r="F661"/>
  <c r="F662"/>
  <c r="F663"/>
  <c r="F664"/>
  <c r="F665"/>
  <c r="F666"/>
  <c r="F667"/>
  <c r="F668"/>
  <c r="F669"/>
  <c r="F670"/>
  <c r="F671"/>
  <c r="F672"/>
  <c r="F673"/>
  <c r="F674"/>
  <c r="F675"/>
  <c r="F676"/>
  <c r="F677"/>
  <c r="F678"/>
  <c r="F679"/>
  <c r="F680"/>
  <c r="F681"/>
  <c r="F682"/>
  <c r="F683"/>
  <c r="F684"/>
  <c r="F685"/>
  <c r="F686"/>
  <c r="F687"/>
  <c r="F688"/>
  <c r="F689"/>
  <c r="F690"/>
  <c r="F691"/>
  <c r="F692"/>
  <c r="F693"/>
  <c r="F694"/>
  <c r="F695"/>
  <c r="F696"/>
  <c r="F697"/>
  <c r="F698"/>
  <c r="F699"/>
  <c r="F700"/>
  <c r="F701"/>
  <c r="F702"/>
  <c r="F703"/>
  <c r="F704"/>
  <c r="F705"/>
  <c r="F706"/>
  <c r="F707"/>
  <c r="F708"/>
  <c r="F709"/>
  <c r="F710"/>
  <c r="F711"/>
  <c r="F712"/>
  <c r="F713"/>
  <c r="F714"/>
  <c r="F715"/>
  <c r="F716"/>
  <c r="F717"/>
  <c r="F718"/>
  <c r="F719"/>
  <c r="F720"/>
  <c r="F721"/>
  <c r="F722"/>
  <c r="F723"/>
  <c r="F724"/>
  <c r="F725"/>
  <c r="F726"/>
  <c r="F727"/>
  <c r="F728"/>
  <c r="F729"/>
  <c r="F730"/>
  <c r="F731"/>
  <c r="F732"/>
  <c r="F733"/>
  <c r="F734"/>
  <c r="F735"/>
  <c r="F736"/>
  <c r="F737"/>
  <c r="F738"/>
  <c r="F739"/>
  <c r="F740"/>
  <c r="F741"/>
  <c r="F742"/>
  <c r="F743"/>
  <c r="F744"/>
  <c r="F745"/>
  <c r="F746"/>
  <c r="F747"/>
  <c r="F748"/>
  <c r="F749"/>
  <c r="F750"/>
  <c r="F751"/>
  <c r="F752"/>
  <c r="F753"/>
  <c r="F754"/>
  <c r="F755"/>
  <c r="F756"/>
  <c r="F757"/>
  <c r="F758"/>
  <c r="F759"/>
  <c r="F760"/>
  <c r="F761"/>
  <c r="F762"/>
  <c r="F763"/>
  <c r="F764"/>
  <c r="F765"/>
  <c r="F766"/>
  <c r="F767"/>
  <c r="F768"/>
  <c r="F769"/>
  <c r="F770"/>
  <c r="F771"/>
  <c r="F772"/>
  <c r="F773"/>
  <c r="F774"/>
  <c r="F775"/>
  <c r="F776"/>
  <c r="F777"/>
  <c r="F778"/>
  <c r="F779"/>
  <c r="F780"/>
  <c r="F781"/>
  <c r="F782"/>
  <c r="F783"/>
  <c r="F784"/>
  <c r="F785"/>
  <c r="F786"/>
  <c r="F787"/>
  <c r="F788"/>
  <c r="F789"/>
  <c r="F790"/>
  <c r="F791"/>
  <c r="F792"/>
  <c r="F793"/>
  <c r="F794"/>
  <c r="F795"/>
  <c r="F796"/>
  <c r="F797"/>
  <c r="F798"/>
  <c r="F799"/>
  <c r="F800"/>
  <c r="F801"/>
  <c r="F802"/>
  <c r="F803"/>
  <c r="F804"/>
  <c r="F805"/>
  <c r="F806"/>
  <c r="F807"/>
  <c r="F808"/>
  <c r="F809"/>
  <c r="F810"/>
  <c r="F811"/>
  <c r="F812"/>
  <c r="F813"/>
  <c r="F814"/>
  <c r="F815"/>
  <c r="F816"/>
  <c r="F817"/>
  <c r="F818"/>
  <c r="F819"/>
  <c r="F820"/>
  <c r="F821"/>
  <c r="F822"/>
  <c r="F823"/>
  <c r="F824"/>
  <c r="F825"/>
  <c r="F826"/>
  <c r="F827"/>
  <c r="F828"/>
  <c r="F829"/>
  <c r="F830"/>
  <c r="F831"/>
  <c r="F832"/>
  <c r="F833"/>
  <c r="F834"/>
  <c r="F835"/>
  <c r="F836"/>
  <c r="F837"/>
  <c r="F838"/>
  <c r="F839"/>
  <c r="F840"/>
  <c r="F841"/>
  <c r="F842"/>
  <c r="F843"/>
  <c r="F844"/>
  <c r="F845"/>
  <c r="F846"/>
  <c r="F847"/>
  <c r="F848"/>
  <c r="F849"/>
  <c r="F850"/>
  <c r="F851"/>
  <c r="F852"/>
  <c r="F853"/>
  <c r="F854"/>
  <c r="F855"/>
  <c r="F856"/>
  <c r="F857"/>
  <c r="F858"/>
  <c r="F859"/>
  <c r="F860"/>
  <c r="F861"/>
  <c r="F862"/>
  <c r="F863"/>
  <c r="F864"/>
  <c r="F865"/>
  <c r="F866"/>
  <c r="F867"/>
  <c r="F868"/>
  <c r="F869"/>
  <c r="F870"/>
  <c r="F871"/>
  <c r="F872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A433"/>
  <c r="A434"/>
  <c r="A435"/>
  <c r="A436"/>
  <c r="A437"/>
  <c r="A438"/>
  <c r="A439"/>
  <c r="A440"/>
  <c r="A441"/>
  <c r="A442"/>
  <c r="A443"/>
  <c r="A444"/>
  <c r="A445"/>
  <c r="A446"/>
  <c r="A447"/>
  <c r="A448"/>
  <c r="A449"/>
  <c r="A450"/>
  <c r="A451"/>
  <c r="A452"/>
  <c r="A453"/>
  <c r="A454"/>
  <c r="A455"/>
  <c r="A456"/>
  <c r="A457"/>
  <c r="A458"/>
  <c r="A459"/>
  <c r="A460"/>
  <c r="A461"/>
  <c r="A462"/>
  <c r="A463"/>
  <c r="A464"/>
  <c r="A465"/>
  <c r="A466"/>
  <c r="A467"/>
  <c r="A468"/>
  <c r="A469"/>
  <c r="A470"/>
  <c r="A471"/>
  <c r="A472"/>
  <c r="A473"/>
  <c r="A474"/>
  <c r="A475"/>
  <c r="A476"/>
  <c r="A477"/>
  <c r="A478"/>
  <c r="A479"/>
  <c r="A480"/>
  <c r="A481"/>
  <c r="A482"/>
  <c r="A483"/>
  <c r="A484"/>
  <c r="A485"/>
  <c r="A486"/>
  <c r="A487"/>
  <c r="A488"/>
  <c r="A489"/>
  <c r="A490"/>
  <c r="A491"/>
  <c r="A492"/>
  <c r="A493"/>
  <c r="A494"/>
  <c r="A495"/>
  <c r="A496"/>
  <c r="A497"/>
  <c r="A498"/>
  <c r="A499"/>
  <c r="A500"/>
  <c r="A501"/>
  <c r="A502"/>
  <c r="A503"/>
  <c r="A504"/>
  <c r="A505"/>
  <c r="A506"/>
  <c r="A507"/>
  <c r="A508"/>
  <c r="A509"/>
  <c r="A510"/>
  <c r="A511"/>
  <c r="A512"/>
  <c r="A513"/>
  <c r="A514"/>
  <c r="A515"/>
  <c r="A516"/>
  <c r="A517"/>
  <c r="A518"/>
  <c r="A519"/>
  <c r="A520"/>
  <c r="A521"/>
  <c r="A522"/>
  <c r="A523"/>
  <c r="A524"/>
  <c r="A525"/>
  <c r="A526"/>
  <c r="A527"/>
  <c r="A528"/>
  <c r="A529"/>
  <c r="A530"/>
  <c r="A531"/>
  <c r="A532"/>
  <c r="A533"/>
  <c r="A534"/>
  <c r="A535"/>
  <c r="A536"/>
  <c r="A537"/>
  <c r="A538"/>
  <c r="A539"/>
  <c r="A540"/>
  <c r="A541"/>
  <c r="A542"/>
  <c r="A543"/>
  <c r="A544"/>
  <c r="A545"/>
  <c r="A546"/>
  <c r="A547"/>
  <c r="A548"/>
  <c r="A549"/>
  <c r="A550"/>
  <c r="A551"/>
  <c r="A552"/>
  <c r="A553"/>
  <c r="A554"/>
  <c r="A555"/>
  <c r="A556"/>
  <c r="A557"/>
  <c r="A558"/>
  <c r="A559"/>
  <c r="A560"/>
  <c r="A561"/>
  <c r="A562"/>
  <c r="A563"/>
  <c r="A564"/>
  <c r="A565"/>
  <c r="A566"/>
  <c r="A567"/>
  <c r="A568"/>
  <c r="A569"/>
  <c r="A570"/>
  <c r="A571"/>
  <c r="A572"/>
  <c r="A573"/>
  <c r="A574"/>
  <c r="A575"/>
  <c r="A576"/>
  <c r="A577"/>
  <c r="A578"/>
  <c r="A579"/>
  <c r="A580"/>
  <c r="A581"/>
  <c r="A582"/>
  <c r="A583"/>
  <c r="A584"/>
  <c r="A585"/>
  <c r="A586"/>
  <c r="A587"/>
  <c r="A588"/>
  <c r="A589"/>
  <c r="A590"/>
  <c r="A591"/>
  <c r="A592"/>
  <c r="A593"/>
  <c r="A594"/>
  <c r="A595"/>
  <c r="A596"/>
  <c r="A597"/>
  <c r="A598"/>
  <c r="A599"/>
  <c r="A600"/>
  <c r="A601"/>
  <c r="A602"/>
  <c r="A603"/>
  <c r="A604"/>
  <c r="A605"/>
  <c r="A606"/>
  <c r="A607"/>
  <c r="A608"/>
  <c r="A609"/>
  <c r="A610"/>
  <c r="A611"/>
  <c r="A612"/>
  <c r="A613"/>
  <c r="A614"/>
  <c r="A615"/>
  <c r="A616"/>
  <c r="A617"/>
  <c r="A618"/>
  <c r="A619"/>
  <c r="A620"/>
  <c r="A621"/>
  <c r="A622"/>
  <c r="A623"/>
  <c r="A624"/>
  <c r="A625"/>
  <c r="A626"/>
  <c r="A627"/>
  <c r="A628"/>
  <c r="A629"/>
  <c r="A630"/>
  <c r="A631"/>
  <c r="A632"/>
  <c r="A633"/>
  <c r="A634"/>
  <c r="A635"/>
  <c r="A636"/>
  <c r="A637"/>
  <c r="A638"/>
  <c r="A639"/>
  <c r="A640"/>
  <c r="A641"/>
  <c r="A642"/>
  <c r="A643"/>
  <c r="A644"/>
  <c r="A645"/>
  <c r="A646"/>
  <c r="A647"/>
  <c r="A648"/>
  <c r="A649"/>
  <c r="A650"/>
  <c r="A651"/>
  <c r="A652"/>
  <c r="A653"/>
  <c r="A654"/>
  <c r="A655"/>
  <c r="A656"/>
  <c r="A657"/>
  <c r="A658"/>
  <c r="A659"/>
  <c r="A660"/>
  <c r="A661"/>
  <c r="A662"/>
  <c r="A663"/>
  <c r="A664"/>
  <c r="A665"/>
  <c r="A666"/>
  <c r="A667"/>
  <c r="A668"/>
  <c r="A669"/>
  <c r="A670"/>
  <c r="A671"/>
  <c r="A672"/>
  <c r="A673"/>
  <c r="A674"/>
  <c r="A675"/>
  <c r="A676"/>
  <c r="A677"/>
  <c r="A678"/>
  <c r="A679"/>
  <c r="A680"/>
  <c r="A681"/>
  <c r="A682"/>
  <c r="A683"/>
  <c r="A684"/>
  <c r="A685"/>
  <c r="A686"/>
  <c r="A687"/>
  <c r="A688"/>
  <c r="A689"/>
  <c r="A690"/>
  <c r="A691"/>
  <c r="A692"/>
  <c r="A693"/>
  <c r="A694"/>
  <c r="A695"/>
  <c r="A696"/>
  <c r="A697"/>
  <c r="A698"/>
  <c r="A699"/>
  <c r="A700"/>
  <c r="A701"/>
  <c r="A702"/>
  <c r="A703"/>
  <c r="A704"/>
  <c r="A705"/>
  <c r="A706"/>
  <c r="A707"/>
  <c r="A708"/>
  <c r="A709"/>
  <c r="A710"/>
  <c r="A711"/>
  <c r="A712"/>
  <c r="A713"/>
  <c r="A714"/>
  <c r="A715"/>
  <c r="A716"/>
  <c r="A717"/>
  <c r="A718"/>
  <c r="A719"/>
  <c r="A720"/>
  <c r="A721"/>
  <c r="A722"/>
  <c r="A723"/>
  <c r="A724"/>
  <c r="A725"/>
  <c r="A726"/>
  <c r="A727"/>
  <c r="A728"/>
  <c r="A729"/>
  <c r="A730"/>
  <c r="A731"/>
  <c r="A732"/>
  <c r="A733"/>
  <c r="A734"/>
  <c r="A735"/>
  <c r="A736"/>
  <c r="A737"/>
  <c r="A738"/>
  <c r="A739"/>
  <c r="A740"/>
  <c r="A741"/>
  <c r="A742"/>
  <c r="A743"/>
  <c r="A744"/>
  <c r="A745"/>
  <c r="A746"/>
  <c r="A747"/>
  <c r="A748"/>
  <c r="A749"/>
  <c r="A750"/>
  <c r="A751"/>
  <c r="A752"/>
  <c r="A753"/>
  <c r="A754"/>
  <c r="A755"/>
  <c r="A756"/>
  <c r="A757"/>
  <c r="A758"/>
  <c r="A759"/>
  <c r="A760"/>
  <c r="A761"/>
  <c r="A762"/>
  <c r="A763"/>
  <c r="A764"/>
  <c r="A765"/>
  <c r="A766"/>
  <c r="A767"/>
  <c r="A768"/>
  <c r="A769"/>
  <c r="A770"/>
  <c r="A771"/>
  <c r="A772"/>
  <c r="A773"/>
  <c r="A774"/>
  <c r="A775"/>
  <c r="A776"/>
  <c r="A777"/>
  <c r="A778"/>
  <c r="A779"/>
  <c r="A780"/>
  <c r="A781"/>
  <c r="A782"/>
  <c r="A783"/>
  <c r="A784"/>
  <c r="A785"/>
  <c r="A786"/>
  <c r="A787"/>
  <c r="A788"/>
  <c r="A789"/>
  <c r="A790"/>
  <c r="A791"/>
  <c r="A792"/>
  <c r="A793"/>
  <c r="A794"/>
  <c r="A795"/>
  <c r="A796"/>
  <c r="A797"/>
  <c r="A798"/>
  <c r="A799"/>
  <c r="A800"/>
  <c r="A801"/>
  <c r="A802"/>
  <c r="A803"/>
  <c r="A804"/>
  <c r="A805"/>
  <c r="A806"/>
  <c r="A807"/>
  <c r="A808"/>
  <c r="A809"/>
  <c r="A810"/>
  <c r="A811"/>
  <c r="A812"/>
  <c r="A813"/>
  <c r="A814"/>
  <c r="A815"/>
  <c r="A816"/>
  <c r="A817"/>
  <c r="A818"/>
  <c r="A819"/>
  <c r="A820"/>
  <c r="A821"/>
  <c r="A822"/>
  <c r="A823"/>
  <c r="A824"/>
  <c r="A825"/>
  <c r="A826"/>
  <c r="A827"/>
  <c r="A828"/>
  <c r="A829"/>
  <c r="A830"/>
  <c r="A831"/>
  <c r="A832"/>
  <c r="A833"/>
  <c r="A834"/>
  <c r="A835"/>
  <c r="A836"/>
  <c r="A837"/>
  <c r="A838"/>
  <c r="A839"/>
  <c r="A840"/>
  <c r="A841"/>
  <c r="A842"/>
  <c r="A843"/>
  <c r="A844"/>
  <c r="A845"/>
  <c r="A846"/>
  <c r="A847"/>
  <c r="A848"/>
  <c r="A849"/>
  <c r="A850"/>
  <c r="A851"/>
  <c r="A852"/>
  <c r="A853"/>
  <c r="A854"/>
  <c r="A855"/>
  <c r="A856"/>
  <c r="A857"/>
  <c r="A858"/>
  <c r="A859"/>
  <c r="A860"/>
  <c r="A861"/>
  <c r="A862"/>
  <c r="A863"/>
  <c r="A864"/>
  <c r="A865"/>
  <c r="A866"/>
  <c r="A867"/>
  <c r="A868"/>
  <c r="A869"/>
  <c r="A870"/>
  <c r="A871"/>
  <c r="A872"/>
</calcChain>
</file>

<file path=xl/sharedStrings.xml><?xml version="1.0" encoding="utf-8"?>
<sst xmlns="http://schemas.openxmlformats.org/spreadsheetml/2006/main" count="14759" uniqueCount="2692">
  <si>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</si>
  <si>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</si>
  <si>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</si>
  <si>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</si>
  <si>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</si>
  <si>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</si>
  <si>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</si>
  <si>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</si>
  <si>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</si>
  <si>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</si>
  <si>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</si>
  <si>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</si>
  <si>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</si>
  <si>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</si>
  <si>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</si>
  <si>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</si>
  <si>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</si>
  <si>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</si>
  <si>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</si>
  <si>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</si>
  <si>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</si>
  <si>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</si>
  <si>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</si>
  <si>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</si>
  <si>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</si>
  <si>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</si>
  <si>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</si>
  <si>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Geral</t>
  </si>
  <si>
    <t>MINAS GERAIS</t>
  </si>
  <si>
    <t>BRASIL</t>
  </si>
  <si>
    <t>JAN</t>
  </si>
  <si>
    <t>FEV</t>
  </si>
  <si>
    <t>MAR</t>
  </si>
  <si>
    <t>ABR</t>
  </si>
  <si>
    <t>MAI</t>
  </si>
  <si>
    <t>JUN</t>
  </si>
  <si>
    <t>JUL</t>
  </si>
  <si>
    <t>AGO</t>
  </si>
  <si>
    <t xml:space="preserve">SET  </t>
  </si>
  <si>
    <t>OUT</t>
  </si>
  <si>
    <t>NOV</t>
  </si>
  <si>
    <t>DEZ</t>
  </si>
  <si>
    <t>TOTAL</t>
  </si>
  <si>
    <t>ORDEM ALFABÉTICA</t>
  </si>
  <si>
    <t>Nº</t>
  </si>
  <si>
    <t>MACRO</t>
  </si>
  <si>
    <t>CIDADE</t>
  </si>
  <si>
    <t>QUANT</t>
  </si>
  <si>
    <t xml:space="preserve">% </t>
  </si>
  <si>
    <t>% Acum</t>
  </si>
  <si>
    <t>DESCRIÇÃO</t>
  </si>
  <si>
    <t>% Ac Brasil</t>
  </si>
  <si>
    <t>CENTRO</t>
  </si>
  <si>
    <t>BELO HORIZONTE</t>
  </si>
  <si>
    <t>CNAE</t>
  </si>
  <si>
    <t>CONTAGEM</t>
  </si>
  <si>
    <t>TRIÂNGULO</t>
  </si>
  <si>
    <t>UBERLÂNDIA</t>
  </si>
  <si>
    <t>ZONA DA MATA</t>
  </si>
  <si>
    <t>JUIZ DE FORA</t>
  </si>
  <si>
    <t>BETIM</t>
  </si>
  <si>
    <t>NORTE</t>
  </si>
  <si>
    <t>MONTES CLAROS</t>
  </si>
  <si>
    <t>RIBEIRÃO DAS NEVES</t>
  </si>
  <si>
    <t>RIO DOCE</t>
  </si>
  <si>
    <t>GOVERNADOR VALADARES</t>
  </si>
  <si>
    <t>UBERABA</t>
  </si>
  <si>
    <t>IPATINGA</t>
  </si>
  <si>
    <t>SETE LAGOAS</t>
  </si>
  <si>
    <t>DIVINÓPOLIS</t>
  </si>
  <si>
    <t>SANTA LUZIA</t>
  </si>
  <si>
    <t>IBIRITÉ</t>
  </si>
  <si>
    <t>SUL</t>
  </si>
  <si>
    <t>POUSO ALEGRE</t>
  </si>
  <si>
    <t>CORONEL FABRICIANO</t>
  </si>
  <si>
    <t>POÇOS DE CALDAS</t>
  </si>
  <si>
    <t>VARGINHA</t>
  </si>
  <si>
    <t>PATOS DE MINAS</t>
  </si>
  <si>
    <t>TEÓFILO OTONI</t>
  </si>
  <si>
    <t>NOROESTE</t>
  </si>
  <si>
    <t>PARACATU</t>
  </si>
  <si>
    <t>SABARÁ</t>
  </si>
  <si>
    <t>VESPASIANO</t>
  </si>
  <si>
    <t>PASSOS</t>
  </si>
  <si>
    <t>BARBACENA</t>
  </si>
  <si>
    <t>ARAXÁ</t>
  </si>
  <si>
    <t>ITAJUBÁ</t>
  </si>
  <si>
    <t>MANHUAÇU</t>
  </si>
  <si>
    <t>ARAGUARI</t>
  </si>
  <si>
    <t>CATAGUASES</t>
  </si>
  <si>
    <t>UBÁ</t>
  </si>
  <si>
    <t>MURIAÉ</t>
  </si>
  <si>
    <t>CONSELHEIRO LAFAIETE</t>
  </si>
  <si>
    <t>LAVRAS</t>
  </si>
  <si>
    <t>TIMÓTEO</t>
  </si>
  <si>
    <t>FORMIGA</t>
  </si>
  <si>
    <t>OURO PRETO</t>
  </si>
  <si>
    <t>ITUIUTABA</t>
  </si>
  <si>
    <t>SÃO JOÃO DEL REI</t>
  </si>
  <si>
    <t>DIAMANTINA</t>
  </si>
  <si>
    <t>VIÇOSA</t>
  </si>
  <si>
    <t>SANTO ANTÔNIO DO MONTE</t>
  </si>
  <si>
    <t>ITABIRA</t>
  </si>
  <si>
    <t>ALFENAS</t>
  </si>
  <si>
    <t>NOVA LIMA</t>
  </si>
  <si>
    <t>JOÃO MONLEVADE</t>
  </si>
  <si>
    <t>UNAÍ</t>
  </si>
  <si>
    <t>TRÊS CORAÇÕES</t>
  </si>
  <si>
    <t>SÃO SEBASTIÃO DO PARAÍSO</t>
  </si>
  <si>
    <t>PARÁ DE MINAS</t>
  </si>
  <si>
    <t>JANAÚBA</t>
  </si>
  <si>
    <t>PONTE NOVA</t>
  </si>
  <si>
    <t>NANUQUE</t>
  </si>
  <si>
    <t>CARATINGA</t>
  </si>
  <si>
    <t>ITAÚNA</t>
  </si>
  <si>
    <t>NOVA SERRANA</t>
  </si>
  <si>
    <t>SÃO GOTARDO</t>
  </si>
  <si>
    <t>ESMERALDAS</t>
  </si>
  <si>
    <t>MONTE CARMELO</t>
  </si>
  <si>
    <t>CAMPO BELO</t>
  </si>
  <si>
    <t>ALÉM PARAÍBA</t>
  </si>
  <si>
    <t>SÃO LOURENÇO</t>
  </si>
  <si>
    <t>PATROCÍNIO</t>
  </si>
  <si>
    <t>LEOPOLDINA</t>
  </si>
  <si>
    <t>CAETÉ</t>
  </si>
  <si>
    <t>CURVELO</t>
  </si>
  <si>
    <t>LAGOA SANTA</t>
  </si>
  <si>
    <t>TRÊS PONTAS</t>
  </si>
  <si>
    <t>IGARAPÉ</t>
  </si>
  <si>
    <t>PIRAPORA</t>
  </si>
  <si>
    <t>FRUTAL</t>
  </si>
  <si>
    <t>MARIANA</t>
  </si>
  <si>
    <t>ALMENARA</t>
  </si>
  <si>
    <t>BOA ESPERANÇA</t>
  </si>
  <si>
    <t>PEDRO LEOPOLDO</t>
  </si>
  <si>
    <t>ARAÇUAÍ</t>
  </si>
  <si>
    <t>POMPÉU</t>
  </si>
  <si>
    <t>CAMBUÍ</t>
  </si>
  <si>
    <t>MACHADO</t>
  </si>
  <si>
    <t>LUZ</t>
  </si>
  <si>
    <t>PIUMHI</t>
  </si>
  <si>
    <t>ARCOS</t>
  </si>
  <si>
    <t>NEPOMUCENO</t>
  </si>
  <si>
    <t>MONTE SIÃO</t>
  </si>
  <si>
    <t>CARANGOLA</t>
  </si>
  <si>
    <t>SANTOS DUMONT</t>
  </si>
  <si>
    <t>CONGONHAS</t>
  </si>
  <si>
    <t>SARZEDO</t>
  </si>
  <si>
    <t>SANTA RITA DO SAPUCAÍ</t>
  </si>
  <si>
    <t>SÃO GONÇALO DO SAPUCAÍ</t>
  </si>
  <si>
    <t>LAGOA DA PRATA</t>
  </si>
  <si>
    <t>GUAXUPÉ</t>
  </si>
  <si>
    <t>JOÃO PINHEIRO</t>
  </si>
  <si>
    <t>EXTREMA</t>
  </si>
  <si>
    <t>CAPELINHA</t>
  </si>
  <si>
    <t>MATEUS LEME</t>
  </si>
  <si>
    <t>TRÊS MARIAS</t>
  </si>
  <si>
    <t>BRUMADINHO</t>
  </si>
  <si>
    <t>MATOZINHOS</t>
  </si>
  <si>
    <t>CARANDAÍ</t>
  </si>
  <si>
    <t>SALINAS</t>
  </si>
  <si>
    <t>JACUTINGA</t>
  </si>
  <si>
    <t>OURO BRANCO</t>
  </si>
  <si>
    <t>ABAETÉ</t>
  </si>
  <si>
    <t>CARMO DO PARANAÍBA</t>
  </si>
  <si>
    <t>JANUÁRIA</t>
  </si>
  <si>
    <t>CARMO DO RIO CLARO</t>
  </si>
  <si>
    <t>MUZAMBINHO</t>
  </si>
  <si>
    <t>OLIVEIRA</t>
  </si>
  <si>
    <t>JUATUBA</t>
  </si>
  <si>
    <t>BOM DESPACHO</t>
  </si>
  <si>
    <t>PERDÕES</t>
  </si>
  <si>
    <t>VÁRZEA DA PALMA</t>
  </si>
  <si>
    <t>OURO FINO</t>
  </si>
  <si>
    <t>VISCONDE DO RIO BRANCO</t>
  </si>
  <si>
    <t>SÃO FRANCISCO</t>
  </si>
  <si>
    <t>TOCANTINS</t>
  </si>
  <si>
    <t>JEQUITINHONHA</t>
  </si>
  <si>
    <t>CARMÓPOLIS DE MINAS</t>
  </si>
  <si>
    <t>CAMPINA VERDE</t>
  </si>
  <si>
    <t>LAMBARI</t>
  </si>
  <si>
    <t>PITANGUI</t>
  </si>
  <si>
    <t>MANTENA</t>
  </si>
  <si>
    <t>AIMORÉS</t>
  </si>
  <si>
    <t>CARLOS CHAGAS</t>
  </si>
  <si>
    <t>CRUZÍLIA</t>
  </si>
  <si>
    <t>CAXAMBU</t>
  </si>
  <si>
    <t>PARAISÓPOLIS</t>
  </si>
  <si>
    <t>SÃO JOSÉ DA LAPA</t>
  </si>
  <si>
    <t>TURMALINA</t>
  </si>
  <si>
    <t>IBIÁ</t>
  </si>
  <si>
    <t>SANTA BÁRBARA</t>
  </si>
  <si>
    <t>ÁGUAS FORMOSAS</t>
  </si>
  <si>
    <t>RAUL SOARES</t>
  </si>
  <si>
    <t>ANDRADAS</t>
  </si>
  <si>
    <t>ESPERA FELIZ</t>
  </si>
  <si>
    <t>CAMBUQUIRA</t>
  </si>
  <si>
    <t>IPANEMA</t>
  </si>
  <si>
    <t>TAIOBEIRAS</t>
  </si>
  <si>
    <t>SÃO JOÃO NEPOMUCENO</t>
  </si>
  <si>
    <t>CAMANDUCAIA</t>
  </si>
  <si>
    <t>ITURAMA</t>
  </si>
  <si>
    <t>COROMANDEL</t>
  </si>
  <si>
    <t>SANTANA DO PARAÍSO</t>
  </si>
  <si>
    <t>BURITIS</t>
  </si>
  <si>
    <t>ARINOS</t>
  </si>
  <si>
    <t>CARMO DO CAJURU</t>
  </si>
  <si>
    <t>ITAPECERICA</t>
  </si>
  <si>
    <t>CAMPOS ALTOS</t>
  </si>
  <si>
    <t>PARAGUAÇU</t>
  </si>
  <si>
    <t>SÃO TOMÉ DAS LETRAS</t>
  </si>
  <si>
    <t>CÁSSIA</t>
  </si>
  <si>
    <t>TIRADENTES</t>
  </si>
  <si>
    <t>BARÃO DE COCAIS</t>
  </si>
  <si>
    <t>ITANHANDU</t>
  </si>
  <si>
    <t>VAZANTE</t>
  </si>
  <si>
    <t>MINAS NOVAS</t>
  </si>
  <si>
    <t>TUPACIGUARA</t>
  </si>
  <si>
    <t>PEDRA AZUL</t>
  </si>
  <si>
    <t>NOVA RESENDE</t>
  </si>
  <si>
    <t>ITAMBACURI</t>
  </si>
  <si>
    <t>BAEPENDI</t>
  </si>
  <si>
    <t>CAMPOS GERAIS</t>
  </si>
  <si>
    <t>LIMA DUARTE</t>
  </si>
  <si>
    <t>SÃO JOAQUIM DE BICAS</t>
  </si>
  <si>
    <t>CLÁUDIO</t>
  </si>
  <si>
    <t>LAGOA FORMOSA</t>
  </si>
  <si>
    <t>RESPLENDOR</t>
  </si>
  <si>
    <t>ELÓI MENDES</t>
  </si>
  <si>
    <t>RIO POMBA</t>
  </si>
  <si>
    <t>BRASÍLIA DE MINAS</t>
  </si>
  <si>
    <t>MEDINA</t>
  </si>
  <si>
    <t>ENGENHEIRO CALDAS</t>
  </si>
  <si>
    <t>ITAOBIM</t>
  </si>
  <si>
    <t>BARROSO</t>
  </si>
  <si>
    <t>BELO ORIENTE</t>
  </si>
  <si>
    <t>CRISTINA</t>
  </si>
  <si>
    <t>GUANHÃES</t>
  </si>
  <si>
    <t>MANHUMIRIM</t>
  </si>
  <si>
    <t>CAMPANHA</t>
  </si>
  <si>
    <t>MONTE SANTO DE MINAS</t>
  </si>
  <si>
    <t>ALPINÓPOLIS</t>
  </si>
  <si>
    <t>CONSELHEIRO PENA</t>
  </si>
  <si>
    <t>GUARANÉSIA</t>
  </si>
  <si>
    <t>BURITIZEIRO</t>
  </si>
  <si>
    <t>FELIXLÂNDIA</t>
  </si>
  <si>
    <t>NOVA PONTE</t>
  </si>
  <si>
    <t>PRATA</t>
  </si>
  <si>
    <t>SACRAMENTO</t>
  </si>
  <si>
    <t>BAMBUÍ</t>
  </si>
  <si>
    <t>BOTELHOS</t>
  </si>
  <si>
    <t>CONCEIÇÃO DAS ALAGOAS</t>
  </si>
  <si>
    <t>SANTANA DO RIACHO</t>
  </si>
  <si>
    <t>BORDA DA MATA</t>
  </si>
  <si>
    <t>ITAMONTE</t>
  </si>
  <si>
    <t>PAPAGAIOS</t>
  </si>
  <si>
    <t>URUCÂNIA</t>
  </si>
  <si>
    <t>CONCEIÇÃO DO RIO VERDE</t>
  </si>
  <si>
    <t>RIO CASCA</t>
  </si>
  <si>
    <t>CAMPESTRE</t>
  </si>
  <si>
    <t>ITAGUARA</t>
  </si>
  <si>
    <t>SÃO TIAGO</t>
  </si>
  <si>
    <t>MÁRIO CAMPOS</t>
  </si>
  <si>
    <t>BOCAIÚVA</t>
  </si>
  <si>
    <t>PORTEIRINHA</t>
  </si>
  <si>
    <t>SANTO ANTÔNIO DO AMPARO</t>
  </si>
  <si>
    <t>ITABIRITO</t>
  </si>
  <si>
    <t>PRESIDENTE OLEGÁRIO</t>
  </si>
  <si>
    <t>DORES DO INDAIÁ</t>
  </si>
  <si>
    <t>MALACACHETA</t>
  </si>
  <si>
    <t>BUENO BRANDÃO</t>
  </si>
  <si>
    <t>CORINTO</t>
  </si>
  <si>
    <t>SÃO JOÃO BATISTA DO GLÓRIA</t>
  </si>
  <si>
    <t>MIRAÍ</t>
  </si>
  <si>
    <t>BRASÓPOLIS</t>
  </si>
  <si>
    <t>ERVÁLIA</t>
  </si>
  <si>
    <t>TIROS</t>
  </si>
  <si>
    <t>SERRO</t>
  </si>
  <si>
    <t>PARAOPEBA</t>
  </si>
  <si>
    <t>ARAÚJOS</t>
  </si>
  <si>
    <t>CALDAS</t>
  </si>
  <si>
    <t>COQUEIRAL</t>
  </si>
  <si>
    <t>INHAPIM</t>
  </si>
  <si>
    <t>NOVA ERA</t>
  </si>
  <si>
    <t>MARTINHO CAMPOS</t>
  </si>
  <si>
    <t>ITINGA</t>
  </si>
  <si>
    <t>SÃO JOÃO EVANGELISTA</t>
  </si>
  <si>
    <t>CHAPADA GAÚCHA</t>
  </si>
  <si>
    <t>PASSA QUATRO</t>
  </si>
  <si>
    <t>RIO PARDO DE MINAS</t>
  </si>
  <si>
    <t>CAPIM BRANCO</t>
  </si>
  <si>
    <t>CONCEIÇÃO DO MATO DENTRO</t>
  </si>
  <si>
    <t>MATIAS BARBOSA</t>
  </si>
  <si>
    <t>RAPOSOS</t>
  </si>
  <si>
    <t>CACHOEIRA DE MINAS</t>
  </si>
  <si>
    <t>CAPINÓPOLIS</t>
  </si>
  <si>
    <t>MONTE ALEGRE DE MINAS</t>
  </si>
  <si>
    <t>MUTUM</t>
  </si>
  <si>
    <t>RIO PIRACICABA</t>
  </si>
  <si>
    <t>NOVO CRUZEIRO</t>
  </si>
  <si>
    <t>JOAÍMA</t>
  </si>
  <si>
    <t>PAVÃO</t>
  </si>
  <si>
    <t>SANTA VITÓRIA</t>
  </si>
  <si>
    <t>ILICÍNEA</t>
  </si>
  <si>
    <t>ABRE CAMPO</t>
  </si>
  <si>
    <t>PIRAPETINGA</t>
  </si>
  <si>
    <t>POUSO ALTO</t>
  </si>
  <si>
    <t>BALDIM</t>
  </si>
  <si>
    <t>CENTRALINA</t>
  </si>
  <si>
    <t>MARIA DA FÉ</t>
  </si>
  <si>
    <t>PIRAÚBA</t>
  </si>
  <si>
    <t>ALVINÓPOLIS</t>
  </si>
  <si>
    <t>GOUVEA</t>
  </si>
  <si>
    <t>ITAÚ DE MINAS</t>
  </si>
  <si>
    <t>JABOTICATUBAS</t>
  </si>
  <si>
    <t>SÃO DOMINGOS DO PRATA</t>
  </si>
  <si>
    <t>BONFINÓPOLIS DE MINAS</t>
  </si>
  <si>
    <t>CONGONHAL</t>
  </si>
  <si>
    <t>POÇO FUNDO</t>
  </si>
  <si>
    <t>SÃO GONÇALO DO PARÁ</t>
  </si>
  <si>
    <t>GUAPÉ</t>
  </si>
  <si>
    <t>DORES DE CAMPOS</t>
  </si>
  <si>
    <t>LAJINHA</t>
  </si>
  <si>
    <t>MANGA</t>
  </si>
  <si>
    <t>SERRA DOS AIMORÉS</t>
  </si>
  <si>
    <t>PRATÁPOLIS</t>
  </si>
  <si>
    <t>ESTIVA</t>
  </si>
  <si>
    <t>AREADO</t>
  </si>
  <si>
    <t>DELFINÓPOLIS</t>
  </si>
  <si>
    <t>SIMONÉSIA</t>
  </si>
  <si>
    <t>LUMINÁRIAS</t>
  </si>
  <si>
    <t>LASSANCE</t>
  </si>
  <si>
    <t>ATALÉIA</t>
  </si>
  <si>
    <t>RIO ACIMA</t>
  </si>
  <si>
    <t>FRONTEIRA</t>
  </si>
  <si>
    <t>MIRADOURO</t>
  </si>
  <si>
    <t>ANDRELÂNDIA</t>
  </si>
  <si>
    <t>MATIPÓ</t>
  </si>
  <si>
    <t>PRADOS</t>
  </si>
  <si>
    <t>BICAS</t>
  </si>
  <si>
    <t>PAINS</t>
  </si>
  <si>
    <t>SANTA MARGARIDA</t>
  </si>
  <si>
    <t>SÃO JOSÉ DA BARRA</t>
  </si>
  <si>
    <t>PADRE PARAÍSO</t>
  </si>
  <si>
    <t>SÃO PEDRO DOS FERROS</t>
  </si>
  <si>
    <t>BRASILÂNDIA DE MINAS</t>
  </si>
  <si>
    <t>POTÉ</t>
  </si>
  <si>
    <t>CATAS ALTAS</t>
  </si>
  <si>
    <t>CARMO DA CACHOEIRA</t>
  </si>
  <si>
    <t>JORDÂNIA</t>
  </si>
  <si>
    <t>TOMBOS</t>
  </si>
  <si>
    <t>CARMO DA MATA</t>
  </si>
  <si>
    <t>CONCEIÇÃO DOS OUROS</t>
  </si>
  <si>
    <t>IGARATINGA</t>
  </si>
  <si>
    <t>FLORESTAL</t>
  </si>
  <si>
    <t>PIMENTA</t>
  </si>
  <si>
    <t>ALTEROSA</t>
  </si>
  <si>
    <t>ASTOLFO DUTRA</t>
  </si>
  <si>
    <t>BERILO</t>
  </si>
  <si>
    <t>DIVINO</t>
  </si>
  <si>
    <t>MATA VERDE</t>
  </si>
  <si>
    <t>SANTA JULIANA</t>
  </si>
  <si>
    <t>MONTE BELO</t>
  </si>
  <si>
    <t>CAETANÓPOLIS</t>
  </si>
  <si>
    <t>AIURUOCA</t>
  </si>
  <si>
    <t>VIRGEM DA LAPA</t>
  </si>
  <si>
    <t>INCONFIDENTES</t>
  </si>
  <si>
    <t>IPABA</t>
  </si>
  <si>
    <t>RIO PARANAÍBA</t>
  </si>
  <si>
    <t>MAR DE ESPANHA</t>
  </si>
  <si>
    <t>SANTA CRUZ DE MINAS</t>
  </si>
  <si>
    <t>SÃO GERALDO</t>
  </si>
  <si>
    <t>PEÇANHA</t>
  </si>
  <si>
    <t>BOM SUCESSO</t>
  </si>
  <si>
    <t>GUARANI</t>
  </si>
  <si>
    <t>RECREIO</t>
  </si>
  <si>
    <t>MENDES PIMENTEL</t>
  </si>
  <si>
    <t>ALTO CAPARAÓ</t>
  </si>
  <si>
    <t>PERDIZES</t>
  </si>
  <si>
    <t>VIRGÍNIA</t>
  </si>
  <si>
    <t>BELA VISTA DE MINAS</t>
  </si>
  <si>
    <t>CANÁPOLIS</t>
  </si>
  <si>
    <t>ITAPAGIPE</t>
  </si>
  <si>
    <t>JURUAIA</t>
  </si>
  <si>
    <t>PERDIGÃO</t>
  </si>
  <si>
    <t>SENHORA DOS REMÉDIOS</t>
  </si>
  <si>
    <t>CAPUTIRA</t>
  </si>
  <si>
    <t>ITAPEVA</t>
  </si>
  <si>
    <t>SANTA RITA DE JACUTINGA</t>
  </si>
  <si>
    <t>SÃO TOMÁS DE AQUINO</t>
  </si>
  <si>
    <t>CANDEIAS</t>
  </si>
  <si>
    <t>MACHACALIS</t>
  </si>
  <si>
    <t>CAMPO DO MEIO</t>
  </si>
  <si>
    <t>LADAINHA</t>
  </si>
  <si>
    <t>CONCEIÇÃO DA APARECIDA</t>
  </si>
  <si>
    <t>CORAÇÃO DE JESUS</t>
  </si>
  <si>
    <t>GUIDOVAL</t>
  </si>
  <si>
    <t>ITUMIRIM</t>
  </si>
  <si>
    <t>JACUÍ</t>
  </si>
  <si>
    <t>SÃO BENTO ABADE</t>
  </si>
  <si>
    <t>ANTÔNIO CARLOS</t>
  </si>
  <si>
    <t>CÓRREGO FUNDO</t>
  </si>
  <si>
    <t>PEDRALVA</t>
  </si>
  <si>
    <t>CHAPADA DO NORTE</t>
  </si>
  <si>
    <t>RESSAQUINHA</t>
  </si>
  <si>
    <t>ITABIRINHA</t>
  </si>
  <si>
    <t>ITATIAIUÇU</t>
  </si>
  <si>
    <t>RODEIRO</t>
  </si>
  <si>
    <t>TARUMIRIM</t>
  </si>
  <si>
    <t>VARZELÂNDIA</t>
  </si>
  <si>
    <t>SANTA RITA DE CALDAS</t>
  </si>
  <si>
    <t>CARAÍ</t>
  </si>
  <si>
    <t>COIMBRA</t>
  </si>
  <si>
    <t>FORTALEZA DE MINAS</t>
  </si>
  <si>
    <t>ITACARAMBI</t>
  </si>
  <si>
    <t>JAÍBA</t>
  </si>
  <si>
    <t>CONFINS</t>
  </si>
  <si>
    <t>EUGENÓPOLIS</t>
  </si>
  <si>
    <t>CAREAÇU</t>
  </si>
  <si>
    <t>DELTA</t>
  </si>
  <si>
    <t>PATROCÍNIO DO MURIAÉ</t>
  </si>
  <si>
    <t>SANTO ANTÔNIO DO JACINTO</t>
  </si>
  <si>
    <t>ALTO RIO DOCE</t>
  </si>
  <si>
    <t>IGUATAMA</t>
  </si>
  <si>
    <t>PLANURA</t>
  </si>
  <si>
    <t>UBAPORANGA</t>
  </si>
  <si>
    <t>ALFREDO VASCONCELOS</t>
  </si>
  <si>
    <t>CATUJI</t>
  </si>
  <si>
    <t>LAGOA GRANDE</t>
  </si>
  <si>
    <t>REDUTO</t>
  </si>
  <si>
    <t>SÃO GONÇALO DO RIO ABAIXO</t>
  </si>
  <si>
    <t>ARAPORÃ</t>
  </si>
  <si>
    <t>CARMO DE MINAS</t>
  </si>
  <si>
    <t>IPIAÇU</t>
  </si>
  <si>
    <t>ARCEBURGO</t>
  </si>
  <si>
    <t>MONTE FORMOSO</t>
  </si>
  <si>
    <t>RESENDE COSTA</t>
  </si>
  <si>
    <t>SABINÓPOLIS</t>
  </si>
  <si>
    <t>SANTA MARIA DO SUAÇUÍ</t>
  </si>
  <si>
    <t>VEREDINHA</t>
  </si>
  <si>
    <t>DIVINOLÂNDIA DE MINAS</t>
  </si>
  <si>
    <t>MORADA NOVA DE MINAS</t>
  </si>
  <si>
    <t>VARJÃO DE MINAS</t>
  </si>
  <si>
    <t>BOM JARDIM DE MINAS</t>
  </si>
  <si>
    <t>CARNEIRINHO</t>
  </si>
  <si>
    <t>SALTO DA DIVISA</t>
  </si>
  <si>
    <t>SÃO VICENTE DE MINAS</t>
  </si>
  <si>
    <t>SERRANIA</t>
  </si>
  <si>
    <t>URUCUIA</t>
  </si>
  <si>
    <t>VIRGINÓPOLIS</t>
  </si>
  <si>
    <t>GONÇALVES</t>
  </si>
  <si>
    <t>MATUTINA</t>
  </si>
  <si>
    <t>PRUDENTE DE MORAIS</t>
  </si>
  <si>
    <t>SANTANA DO MANHUAÇU</t>
  </si>
  <si>
    <t>GOIABEIRA</t>
  </si>
  <si>
    <t>IRAÍ DE MINAS</t>
  </si>
  <si>
    <t>MERCÊS</t>
  </si>
  <si>
    <t>BOM REPOUSO</t>
  </si>
  <si>
    <t>CHÁCARA</t>
  </si>
  <si>
    <t>FRANCISCO SÁ</t>
  </si>
  <si>
    <t>ITAMARANDIBA</t>
  </si>
  <si>
    <t>NOVO ORIENTE DE MINAS</t>
  </si>
  <si>
    <t>SANTANA DA VARGEM</t>
  </si>
  <si>
    <t>ITAMOGI</t>
  </si>
  <si>
    <t>JACINTO</t>
  </si>
  <si>
    <t>PIRANGA</t>
  </si>
  <si>
    <t>CACHOEIRA DA PRATA</t>
  </si>
  <si>
    <t>RIO NOVO</t>
  </si>
  <si>
    <t>BOM JESUS DO GALHO</t>
  </si>
  <si>
    <t>CARBONITA</t>
  </si>
  <si>
    <t>CRUCILÂNDIA</t>
  </si>
  <si>
    <t>DIONÍSIO</t>
  </si>
  <si>
    <t>DIVISA ALEGRE</t>
  </si>
  <si>
    <t>FORMOSO</t>
  </si>
  <si>
    <t>PORTO FIRME</t>
  </si>
  <si>
    <t>SÃO FRANCISCO DO GLÓRIA</t>
  </si>
  <si>
    <t>TEIXEIRAS</t>
  </si>
  <si>
    <t>CABO VERDE</t>
  </si>
  <si>
    <t>HELIODORA</t>
  </si>
  <si>
    <t>MONTE AZUL</t>
  </si>
  <si>
    <t>ORATÓRIOS</t>
  </si>
  <si>
    <t>CANA VERDE</t>
  </si>
  <si>
    <t>COMENDADOR GOMES</t>
  </si>
  <si>
    <t>DIVISÓPOLIS</t>
  </si>
  <si>
    <t>ESPINOSA</t>
  </si>
  <si>
    <t>ITUETA</t>
  </si>
  <si>
    <t>NOVA UNIÃO</t>
  </si>
  <si>
    <t>PONTO DOS VOLANTES</t>
  </si>
  <si>
    <t>RUBIM</t>
  </si>
  <si>
    <t>SERRA DO SALITRE</t>
  </si>
  <si>
    <t>CARRANCAS</t>
  </si>
  <si>
    <t>ENTRE RIOS DE MINAS</t>
  </si>
  <si>
    <t>FARIA LEMOS</t>
  </si>
  <si>
    <t>ITAIPÉ</t>
  </si>
  <si>
    <t>LAGAMAR</t>
  </si>
  <si>
    <t>RIACHINHO</t>
  </si>
  <si>
    <t>GUARACIABA</t>
  </si>
  <si>
    <t>JEQUITIBÁ</t>
  </si>
  <si>
    <t>ROSÁRIO DA LIMEIRA</t>
  </si>
  <si>
    <t>BARÃO DO MONTE ALTO</t>
  </si>
  <si>
    <t>CAPETINGA</t>
  </si>
  <si>
    <t>FERVEDOURO</t>
  </si>
  <si>
    <t>FREI INOCÊNCIO</t>
  </si>
  <si>
    <t>IPUIÚNA</t>
  </si>
  <si>
    <t>MARLIÉRIA</t>
  </si>
  <si>
    <t>SAPUCAÍ-MIRIM</t>
  </si>
  <si>
    <t>FUNILÂNDIA</t>
  </si>
  <si>
    <t>RIO PRETO</t>
  </si>
  <si>
    <t>BOM JESUS DA PENHA</t>
  </si>
  <si>
    <t>DELFIM MOREIRA</t>
  </si>
  <si>
    <t>PIRACEMA</t>
  </si>
  <si>
    <t>PRESIDENTE KUBITSCHEK</t>
  </si>
  <si>
    <t>CAMPO FLORIDO</t>
  </si>
  <si>
    <t>MOEDA</t>
  </si>
  <si>
    <t>SANTA MARIA DO SALTO</t>
  </si>
  <si>
    <t>COUTO DE MAGALHÃES DE MINAS</t>
  </si>
  <si>
    <t>OURO VERDE DE MINAS</t>
  </si>
  <si>
    <t>SÃO SEBASTIÃO DO MARANHÃO</t>
  </si>
  <si>
    <t>SENADOR AMARAL</t>
  </si>
  <si>
    <t>CAPITÃO ENÉAS</t>
  </si>
  <si>
    <t>DONA EUZEBIA</t>
  </si>
  <si>
    <t>PINGO D'AGUA</t>
  </si>
  <si>
    <t>SARDOÁ</t>
  </si>
  <si>
    <t>ANTÔNIO DIAS</t>
  </si>
  <si>
    <t>GRÃO MOGOL</t>
  </si>
  <si>
    <t>INDIANÓPOLIS</t>
  </si>
  <si>
    <t>MARIPÁ DE MINAS</t>
  </si>
  <si>
    <t>PIRANGUINHO</t>
  </si>
  <si>
    <t>SETUBINHA</t>
  </si>
  <si>
    <t>ESTRELA DO SUL</t>
  </si>
  <si>
    <t>ITAMARATI DE MINAS</t>
  </si>
  <si>
    <t>MIRABELA</t>
  </si>
  <si>
    <t>PAINEIRAS</t>
  </si>
  <si>
    <t>RIBEIRÃO VERMELHO</t>
  </si>
  <si>
    <t>SANTA HELENA DE MINAS</t>
  </si>
  <si>
    <t>SÃO JOÃO DO MANHUAÇU</t>
  </si>
  <si>
    <t>ALVARENGA</t>
  </si>
  <si>
    <t>ANGELÂNDIA</t>
  </si>
  <si>
    <t>DOM CAVATI</t>
  </si>
  <si>
    <t>FRONTEIRA DOS VALES</t>
  </si>
  <si>
    <t>NATÉRCIA</t>
  </si>
  <si>
    <t>ALTO JEQUITIBÁ</t>
  </si>
  <si>
    <t>DATAS</t>
  </si>
  <si>
    <t>LARANJAL</t>
  </si>
  <si>
    <t>SANTA RITA DE MINAS</t>
  </si>
  <si>
    <t>VERMELHO NOVO</t>
  </si>
  <si>
    <t>ÁGUAS VERMELHAS</t>
  </si>
  <si>
    <t>BERTÓPOLIS</t>
  </si>
  <si>
    <t>MONSENHOR PAULO</t>
  </si>
  <si>
    <t>TOLEDO</t>
  </si>
  <si>
    <t>CAPITÓLIO</t>
  </si>
  <si>
    <t>IAPU</t>
  </si>
  <si>
    <t>LEME DO PRADO</t>
  </si>
  <si>
    <t>SANTA MARIA DE ITABIRA</t>
  </si>
  <si>
    <t>CENTRAL DE MINAS</t>
  </si>
  <si>
    <t>CORDISBURGO</t>
  </si>
  <si>
    <t>FRANCISCO BADARÓ</t>
  </si>
  <si>
    <t>ITANHOMI</t>
  </si>
  <si>
    <t>MARILAC</t>
  </si>
  <si>
    <t>SÃO GONÇALO DO ABAETÉ</t>
  </si>
  <si>
    <t>ALPERCATA</t>
  </si>
  <si>
    <t>BOCAINA DE MINAS</t>
  </si>
  <si>
    <t>JEQUITAÍ</t>
  </si>
  <si>
    <t>PIEDADE DE CARATINGA</t>
  </si>
  <si>
    <t>SENADOR FIRMINO</t>
  </si>
  <si>
    <t>CAPELA NOVA</t>
  </si>
  <si>
    <t>DIVISA NOVA</t>
  </si>
  <si>
    <t>RIO MANSO</t>
  </si>
  <si>
    <t>SANTANA DO DESERTO</t>
  </si>
  <si>
    <t>SÃO JOÃO DO ORIENTE</t>
  </si>
  <si>
    <t>DESTERRO DO MELO</t>
  </si>
  <si>
    <t>GUIMARÂNIA</t>
  </si>
  <si>
    <t>IBIAÍ</t>
  </si>
  <si>
    <t>JENIPAPO DE MINAS</t>
  </si>
  <si>
    <t>QUARTEL GERAL</t>
  </si>
  <si>
    <t>SÃO JOÃO DA PONTE</t>
  </si>
  <si>
    <t>SÃO JOSÉ DO GOIABAL</t>
  </si>
  <si>
    <t>SOLEDADE DE MINAS</t>
  </si>
  <si>
    <t>CONCEIÇÃO DO PARÁ</t>
  </si>
  <si>
    <t>COROACI</t>
  </si>
  <si>
    <t>DOM VIÇOSO</t>
  </si>
  <si>
    <t>GOIANÁ</t>
  </si>
  <si>
    <t>BONFIM</t>
  </si>
  <si>
    <t>FRANCISCÓPOLIS</t>
  </si>
  <si>
    <t>LAGOA DOURADA</t>
  </si>
  <si>
    <t>MARTINS SOARES</t>
  </si>
  <si>
    <t>BUENÓPOLIS</t>
  </si>
  <si>
    <t>CAPARAÓ</t>
  </si>
  <si>
    <t>CAPITÃO ANDRADE</t>
  </si>
  <si>
    <t>CORONEL MURTA</t>
  </si>
  <si>
    <t>DIVINO DAS LARANJEIRAS</t>
  </si>
  <si>
    <t>MATO VERDE</t>
  </si>
  <si>
    <t>NAZARENO</t>
  </si>
  <si>
    <t>NOVA PORTEIRINHA</t>
  </si>
  <si>
    <t>SANTO ANTÔNIO DO AVENTUREIRO</t>
  </si>
  <si>
    <t>SÃO FÉLIX DE MINAS</t>
  </si>
  <si>
    <t>TAQUARAÇU DE MINAS</t>
  </si>
  <si>
    <t>ALVORADA DE MINAS</t>
  </si>
  <si>
    <t>PEDRO TEIXEIRA</t>
  </si>
  <si>
    <t>SANTA BÁRBARA DO LESTE</t>
  </si>
  <si>
    <t>SANTANA DO JACARÉ</t>
  </si>
  <si>
    <t>CACHOEIRA DE PAJEÚ</t>
  </si>
  <si>
    <t>CRISÓLITA</t>
  </si>
  <si>
    <t>ESTRELA DO INDAIÁ</t>
  </si>
  <si>
    <t>LIBERDADE</t>
  </si>
  <si>
    <t>MARAVILHAS</t>
  </si>
  <si>
    <t>SÃO ROQUE DE MINAS</t>
  </si>
  <si>
    <t>SÃO SEBASTIÃO DO ANTA</t>
  </si>
  <si>
    <t>ACAIACA</t>
  </si>
  <si>
    <t>DURANDÉ</t>
  </si>
  <si>
    <t>FERROS</t>
  </si>
  <si>
    <t>INHAÚMA</t>
  </si>
  <si>
    <t>JEQUERI</t>
  </si>
  <si>
    <t>SANTO ANTÔNIO DO ITAMBÉ</t>
  </si>
  <si>
    <t>COMERCINHO</t>
  </si>
  <si>
    <t>ENTRE FOLHAS</t>
  </si>
  <si>
    <t>FREI GASPAR</t>
  </si>
  <si>
    <t>GURINHATÃ</t>
  </si>
  <si>
    <t>LAGOA DOS PATOS</t>
  </si>
  <si>
    <t>CÓRREGO NOVO</t>
  </si>
  <si>
    <t>NATALÂNDIA</t>
  </si>
  <si>
    <t>SÃO FRANCISCO DE PAULA</t>
  </si>
  <si>
    <t>SÃO ROMÃO</t>
  </si>
  <si>
    <t>SEM-PEIXE</t>
  </si>
  <si>
    <t>CABECEIRA GRANDE</t>
  </si>
  <si>
    <t>GUARDA-MOR</t>
  </si>
  <si>
    <t>LIMEIRA DO OESTE</t>
  </si>
  <si>
    <t>MARMELÓPOLIS</t>
  </si>
  <si>
    <t>MUNHOZ</t>
  </si>
  <si>
    <t>RIO DO PRADO</t>
  </si>
  <si>
    <t>SÃO JOÃO DO MANTENINHA</t>
  </si>
  <si>
    <t>SÃO MIGUEL DO ANTA</t>
  </si>
  <si>
    <t>BANDEIRA DO SUL</t>
  </si>
  <si>
    <t>CORONEL XAVIER CHAVES</t>
  </si>
  <si>
    <t>DESCOBERTO</t>
  </si>
  <si>
    <t>EWBANK DA CÂMARA</t>
  </si>
  <si>
    <t>INGAÍ</t>
  </si>
  <si>
    <t>JAMPRUCA</t>
  </si>
  <si>
    <t>MATIAS CARDOSO</t>
  </si>
  <si>
    <t>MORRO DO PILAR</t>
  </si>
  <si>
    <t>ORIZÂNIA</t>
  </si>
  <si>
    <t>PALMA</t>
  </si>
  <si>
    <t>PEDRA DO INDAIÁ</t>
  </si>
  <si>
    <t>PEQUI</t>
  </si>
  <si>
    <t>PIRANGUÇU</t>
  </si>
  <si>
    <t>SANTA BÁRBARA DO TUGÚRIO</t>
  </si>
  <si>
    <t>SÃO FRANCISCO DE SALES</t>
  </si>
  <si>
    <t>ALAGOA</t>
  </si>
  <si>
    <t>MONTALVÂNIA</t>
  </si>
  <si>
    <t>PASSA TEMPO</t>
  </si>
  <si>
    <t>PAULA CÂNDIDO</t>
  </si>
  <si>
    <t>SOBRÁLIA</t>
  </si>
  <si>
    <t>URUANA DE MINAS</t>
  </si>
  <si>
    <t>VIRGOLÂNDIA</t>
  </si>
  <si>
    <t>BELO VALE</t>
  </si>
  <si>
    <t>FERNANDES TOURINHO</t>
  </si>
  <si>
    <t>LUISBURGO</t>
  </si>
  <si>
    <t>VERÍSSIMO</t>
  </si>
  <si>
    <t>CONGONHAS DO NORTE</t>
  </si>
  <si>
    <t>JECEABA</t>
  </si>
  <si>
    <t>JESUÂNIA</t>
  </si>
  <si>
    <t>LONTRA</t>
  </si>
  <si>
    <t>MINDURI</t>
  </si>
  <si>
    <t>SENHORA DE OLIVEIRA</t>
  </si>
  <si>
    <t>TAPIRA</t>
  </si>
  <si>
    <t>UNIÃO DE MINAS</t>
  </si>
  <si>
    <t>ARGIRITA</t>
  </si>
  <si>
    <t>BARRA LONGA</t>
  </si>
  <si>
    <t>CANAÃ</t>
  </si>
  <si>
    <t>GONZAGA</t>
  </si>
  <si>
    <t>ITUTINGA</t>
  </si>
  <si>
    <t>PERIQUITO</t>
  </si>
  <si>
    <t>PIEDADE DE PONTE NOVA</t>
  </si>
  <si>
    <t>PIEDADE DOS GERAIS</t>
  </si>
  <si>
    <t>SÃO JOSÉ DA VARGINHA</t>
  </si>
  <si>
    <t>VIEIRAS</t>
  </si>
  <si>
    <t>FORTUNA DE MINAS</t>
  </si>
  <si>
    <t>GUIRICEMA</t>
  </si>
  <si>
    <t>IBERTIOGA</t>
  </si>
  <si>
    <t>JAPONVAR</t>
  </si>
  <si>
    <t>SIMÃO PEREIRA</t>
  </si>
  <si>
    <t>ABADIA DOS DOURADOS</t>
  </si>
  <si>
    <t>DORES DO TURVO</t>
  </si>
  <si>
    <t>GALILÉIA</t>
  </si>
  <si>
    <t>IJACI</t>
  </si>
  <si>
    <t>INIMUTABA</t>
  </si>
  <si>
    <t>NAQUE</t>
  </si>
  <si>
    <t>PEDRINÓPOLIS</t>
  </si>
  <si>
    <t>PIAU</t>
  </si>
  <si>
    <t>ARACITABA</t>
  </si>
  <si>
    <t>BOM JESUS DO AMPARO</t>
  </si>
  <si>
    <t>BONITO DE MINAS</t>
  </si>
  <si>
    <t>CURRAL DE DENTRO</t>
  </si>
  <si>
    <t>DESTERRO DE ENTRE RIOS</t>
  </si>
  <si>
    <t>DIVINÉSIA</t>
  </si>
  <si>
    <t>MOEMA</t>
  </si>
  <si>
    <t>OLIVEIRA FORTES</t>
  </si>
  <si>
    <t>SÃO SEBASTIÃO DA BELA VISTA</t>
  </si>
  <si>
    <t>SENADOR MODESTINO GONÇALVES</t>
  </si>
  <si>
    <t>VOLTA GRANDE</t>
  </si>
  <si>
    <t>ÁGUA BOA</t>
  </si>
  <si>
    <t>BIAS FORTES</t>
  </si>
  <si>
    <t>CAIANA</t>
  </si>
  <si>
    <t>CARVALHOS</t>
  </si>
  <si>
    <t>RIACHO DOS MACHADOS</t>
  </si>
  <si>
    <t>TABULEIRO</t>
  </si>
  <si>
    <t>TOCOS DO MOJI</t>
  </si>
  <si>
    <t>TURVOLÂNDIA</t>
  </si>
  <si>
    <t>COLUNA</t>
  </si>
  <si>
    <t>MATERLÂNDIA</t>
  </si>
  <si>
    <t>MATHIAS LOBATO</t>
  </si>
  <si>
    <t>PEDRA DOURADA</t>
  </si>
  <si>
    <t>PRESIDENTE BERNARDES</t>
  </si>
  <si>
    <t>SANTA BÁRBARA DO MONTE VERDE</t>
  </si>
  <si>
    <t>SANTANA DOS MONTES</t>
  </si>
  <si>
    <t>TUMIRITINGA</t>
  </si>
  <si>
    <t>AÇUCENA</t>
  </si>
  <si>
    <t>CAMPANÁRIO</t>
  </si>
  <si>
    <t>CARVALHÓPOLIS</t>
  </si>
  <si>
    <t>DOM SILVÉRIO</t>
  </si>
  <si>
    <t>IBIRACI</t>
  </si>
  <si>
    <t>PALMÓPOLIS</t>
  </si>
  <si>
    <t>PIRAJUBA</t>
  </si>
  <si>
    <t>POCRANE</t>
  </si>
  <si>
    <t>RIO VERMELHO</t>
  </si>
  <si>
    <t>SÃO SEBASTIÃO DO RIO VERDE</t>
  </si>
  <si>
    <t>JOAQUIM FELÍCIO</t>
  </si>
  <si>
    <t>PAIVA</t>
  </si>
  <si>
    <t>PEDRA BONITA</t>
  </si>
  <si>
    <t>SANTA FÉ DE MINAS</t>
  </si>
  <si>
    <t>SANTO HIPÓLITO</t>
  </si>
  <si>
    <t>CHALÉ</t>
  </si>
  <si>
    <t>CONCEIÇÃO DE IPANEMA</t>
  </si>
  <si>
    <t>ESPÍRITO SANTO DO DOURADO</t>
  </si>
  <si>
    <t>FELÍCIO DOS SANTOS</t>
  </si>
  <si>
    <t>GAMELEIRAS</t>
  </si>
  <si>
    <t>IBITURUNA</t>
  </si>
  <si>
    <t>NINHEIRA</t>
  </si>
  <si>
    <t>NOVA BELÉM</t>
  </si>
  <si>
    <t>PEDRAS DE MARIA DA CRUZ</t>
  </si>
  <si>
    <t>SANTO ANTÔNIO DO GRAMA</t>
  </si>
  <si>
    <t>SÃO BRÁS DO SUAÇUÍ</t>
  </si>
  <si>
    <t>ALBERTINA</t>
  </si>
  <si>
    <t>AUGUSTO DE LIMA</t>
  </si>
  <si>
    <t>BELMIRO BRAGA</t>
  </si>
  <si>
    <t>CLARO DOS POÇÕES</t>
  </si>
  <si>
    <t>FELISBURGO</t>
  </si>
  <si>
    <t>ITAVERAVA</t>
  </si>
  <si>
    <t>LEANDRO FERREIRA</t>
  </si>
  <si>
    <t>MESQUITA</t>
  </si>
  <si>
    <t>SANTANA DE PIRAPAMA</t>
  </si>
  <si>
    <t>UMBURATIBA</t>
  </si>
  <si>
    <t>BANDEIRA</t>
  </si>
  <si>
    <t>CANTAGALO</t>
  </si>
  <si>
    <t>CHIADOR</t>
  </si>
  <si>
    <t>MADRE DE DEUS DE MINAS</t>
  </si>
  <si>
    <t>ROCHEDO DE MINAS</t>
  </si>
  <si>
    <t>SANTA EFIGÊNIA DE MINAS</t>
  </si>
  <si>
    <t>SÃO JOSÉ DO DIVINO</t>
  </si>
  <si>
    <t>SÃO PEDRO DA UNIÃO</t>
  </si>
  <si>
    <t>SERICITA</t>
  </si>
  <si>
    <t>VARGEM ALEGRE</t>
  </si>
  <si>
    <t>AMPARO DA SERRA</t>
  </si>
  <si>
    <t>CACHOEIRA DOURADA</t>
  </si>
  <si>
    <t>CAMACHO</t>
  </si>
  <si>
    <t>CLARAVAL</t>
  </si>
  <si>
    <t>IBITIÚRA DE MINAS</t>
  </si>
  <si>
    <t>OLARIA</t>
  </si>
  <si>
    <t>PRATINHA</t>
  </si>
  <si>
    <t>RITÁPOLIS</t>
  </si>
  <si>
    <t>ROMARIA</t>
  </si>
  <si>
    <t>SANTA RITA DE IBITIPOCA</t>
  </si>
  <si>
    <t>SANTA RITA DO ITUETO</t>
  </si>
  <si>
    <t>SANTA ROSA DA SERRA</t>
  </si>
  <si>
    <t>SÃO DOMINGOS DAS DORES</t>
  </si>
  <si>
    <t>SÃO JOÃO DA MATA</t>
  </si>
  <si>
    <t>SÃO JOÃO DAS MISSÕES</t>
  </si>
  <si>
    <t>SÃO JOSÉ DO ALEGRE</t>
  </si>
  <si>
    <t>SILVIANÓPOLIS</t>
  </si>
  <si>
    <t>CAJURI</t>
  </si>
  <si>
    <t>FAMA</t>
  </si>
  <si>
    <t>GRUPIARA</t>
  </si>
  <si>
    <t>JAPARAÍBA</t>
  </si>
  <si>
    <t>JOSÉ GONÇALVES DE MINAS</t>
  </si>
  <si>
    <t>OLÍMPIO NORONHA</t>
  </si>
  <si>
    <t>SANTANA DE CATAGUASES</t>
  </si>
  <si>
    <t>SÃO GONÇALO DO RIO PRETO</t>
  </si>
  <si>
    <t>SÃO JOÃO DO PARAÍSO</t>
  </si>
  <si>
    <t>SILVEIRÂNIA</t>
  </si>
  <si>
    <t>ARAPUÁ</t>
  </si>
  <si>
    <t>CORDISLÂNDIA</t>
  </si>
  <si>
    <t>DOM BOSCO</t>
  </si>
  <si>
    <t>GUARARÁ</t>
  </si>
  <si>
    <t>SÃO SEBASTIÃO DO OESTE</t>
  </si>
  <si>
    <t>SERITINGA</t>
  </si>
  <si>
    <t>TAPARUBA</t>
  </si>
  <si>
    <t>ARAPONGA</t>
  </si>
  <si>
    <t>CATUTI</t>
  </si>
  <si>
    <t>PEQUERI</t>
  </si>
  <si>
    <t>PINTÓPOLIS</t>
  </si>
  <si>
    <t>SANTA CRUZ DO ESCALVADO</t>
  </si>
  <si>
    <t>SERRA AZUL DE MINAS</t>
  </si>
  <si>
    <t>UBAÍ</t>
  </si>
  <si>
    <t>ÁGUA COMPRIDA</t>
  </si>
  <si>
    <t>CATAS ALTAS DA NORUEGA</t>
  </si>
  <si>
    <t>CIPOTÂNEA</t>
  </si>
  <si>
    <t>ICARAÍ DE MINAS</t>
  </si>
  <si>
    <t>JOANÉSIA</t>
  </si>
  <si>
    <t>NOVA MÓDICA</t>
  </si>
  <si>
    <t>NOVORIZONTE</t>
  </si>
  <si>
    <t>PADRE CARVALHO</t>
  </si>
  <si>
    <t>SÃO SEBASTIÃO DA VARGEM ALEGRE</t>
  </si>
  <si>
    <t>SENADOR JOSÉ BENTO</t>
  </si>
  <si>
    <t>SERRANÓPOLIS DE MINAS</t>
  </si>
  <si>
    <t>CRISTIANO OTONI</t>
  </si>
  <si>
    <t>IBIRACATU</t>
  </si>
  <si>
    <t>ITAMBÉ DO MATO DENTRO</t>
  </si>
  <si>
    <t>PAULISTAS</t>
  </si>
  <si>
    <t>SÃO JOÃO DA LAGOA</t>
  </si>
  <si>
    <t>AGUANIL</t>
  </si>
  <si>
    <t>CÓRREGO DO BOM JESUS</t>
  </si>
  <si>
    <t>JUVENÍLIA</t>
  </si>
  <si>
    <t>SÃO PEDRO DO SUAÇUÍ</t>
  </si>
  <si>
    <t>SÃO SEBASTIÃO DO RIO PRETO</t>
  </si>
  <si>
    <t>ANTÔNIO PRADO DE MINAS</t>
  </si>
  <si>
    <t>BRAÚNAS</t>
  </si>
  <si>
    <t>CONCEIÇÃO DAS PEDRAS</t>
  </si>
  <si>
    <t>CÓRREGO DANTA</t>
  </si>
  <si>
    <t>DOM JOAQUIM</t>
  </si>
  <si>
    <t>ESTRELA DALVA</t>
  </si>
  <si>
    <t>INDAIABIRA</t>
  </si>
  <si>
    <t>JOSÉ RAYDAN</t>
  </si>
  <si>
    <t>MAMONAS</t>
  </si>
  <si>
    <t>MONTEZUMA</t>
  </si>
  <si>
    <t>PIEDADE DO RIO GRANDE</t>
  </si>
  <si>
    <t>SÃO GERALDO DO BAIXIO</t>
  </si>
  <si>
    <t>SÃO JOSÉ DO MANTIMENTO</t>
  </si>
  <si>
    <t>SENADOR CORTES</t>
  </si>
  <si>
    <t>VARGEM GRANDE DO RIO PARDO</t>
  </si>
  <si>
    <t>ARICANDUVA</t>
  </si>
  <si>
    <t>BOTUMIRIM</t>
  </si>
  <si>
    <t>BRÁS PIRES</t>
  </si>
  <si>
    <t>BUGRE</t>
  </si>
  <si>
    <t>CARANAÍBA</t>
  </si>
  <si>
    <t>CÔNEGO MARINHO</t>
  </si>
  <si>
    <t>CRUZEIRO DA FORTALEZA</t>
  </si>
  <si>
    <t>FREI LAGONEGRO</t>
  </si>
  <si>
    <t>IMBÉ DE MINAS</t>
  </si>
  <si>
    <t>JAGUARAÇU</t>
  </si>
  <si>
    <t>LAMIM</t>
  </si>
  <si>
    <t>PESCADOR</t>
  </si>
  <si>
    <t>SANTA CRUZ DE SALINAS</t>
  </si>
  <si>
    <t>BIQUINHAS</t>
  </si>
  <si>
    <t>CARMÉSIA</t>
  </si>
  <si>
    <t>CASCALHO RICO</t>
  </si>
  <si>
    <t>CONQUISTA</t>
  </si>
  <si>
    <t>CORONEL PACHECO</t>
  </si>
  <si>
    <t>DIOGO DE VASCONCELOS</t>
  </si>
  <si>
    <t>FRUTA DE LEITE</t>
  </si>
  <si>
    <t>GUARACIAMA</t>
  </si>
  <si>
    <t>LUISLÂNDIA</t>
  </si>
  <si>
    <t>NACIP RAYDAN</t>
  </si>
  <si>
    <t>PRESIDENTE JUSCELINO</t>
  </si>
  <si>
    <t>SÃO JOSÉ DA SAFIRA</t>
  </si>
  <si>
    <t>SERRANOS</t>
  </si>
  <si>
    <t>VERDELÂNDIA</t>
  </si>
  <si>
    <t>ARANTINA</t>
  </si>
  <si>
    <t>DORESÓPOLIS</t>
  </si>
  <si>
    <t>DOURADOQUARA</t>
  </si>
  <si>
    <t>FRANCISCO DUMONT</t>
  </si>
  <si>
    <t>ONÇA DE PITANGUI</t>
  </si>
  <si>
    <t>PASSA VINTE</t>
  </si>
  <si>
    <t>RIO ESPERA</t>
  </si>
  <si>
    <t>RUBELITA</t>
  </si>
  <si>
    <t>SÃO GERALDO DA PIEDADE</t>
  </si>
  <si>
    <t>WENCESLAU BRAZ</t>
  </si>
  <si>
    <t>ARAÇAÍ</t>
  </si>
  <si>
    <t>CONSOLAÇÃO</t>
  </si>
  <si>
    <t>JOSENÓPOLIS</t>
  </si>
  <si>
    <t>MEDEIROS</t>
  </si>
  <si>
    <t>MONJOLOS</t>
  </si>
  <si>
    <t>PAI PEDRO</t>
  </si>
  <si>
    <t>CONCEIÇÃO DA BARRA DE MINAS</t>
  </si>
  <si>
    <t>CRISTÁLIA</t>
  </si>
  <si>
    <t>OLHOS-D'ÁGUA</t>
  </si>
  <si>
    <t>PATIS</t>
  </si>
  <si>
    <t>SANTO ANTÔNIO DO RETIRO</t>
  </si>
  <si>
    <t>CEDRO DO ABAETÉ</t>
  </si>
  <si>
    <t>CRISTAIS</t>
  </si>
  <si>
    <t>DORES DE GUANHÃES</t>
  </si>
  <si>
    <t>JURAMENTO</t>
  </si>
  <si>
    <t>MIRAVÂNIA</t>
  </si>
  <si>
    <t>PEDRA DO ANTA</t>
  </si>
  <si>
    <t>SANTANA DO GARAMBÉU</t>
  </si>
  <si>
    <t>SÃO JOÃO DO PACUÍ</t>
  </si>
  <si>
    <t>VARGEM BONITA</t>
  </si>
  <si>
    <t>CASA GRANDE</t>
  </si>
  <si>
    <t>CUPARAQUE</t>
  </si>
  <si>
    <t>MORRO DA GARÇA</t>
  </si>
  <si>
    <t>CAMPO AZUL</t>
  </si>
  <si>
    <t>ENGENHEIRO NAVARRO</t>
  </si>
  <si>
    <t>GLAUCILÂNDIA</t>
  </si>
  <si>
    <t>PASSABÉM</t>
  </si>
  <si>
    <t>QUELUZITA</t>
  </si>
  <si>
    <t>SENHORA DO PORTO</t>
  </si>
  <si>
    <t>TAPIRAÍ</t>
  </si>
  <si>
    <t>BERIZAL</t>
  </si>
  <si>
    <t>ITACAMBIRA</t>
  </si>
  <si>
    <t>SANTO ANTÔNIO DO RIO ABAIXO</t>
  </si>
  <si>
    <t>SÃO JOSÉ DO JACURI</t>
  </si>
  <si>
    <t>SERRA DA SAUDADE</t>
  </si>
  <si>
    <t>PONTO CHIQUE</t>
  </si>
  <si>
    <t>Total</t>
  </si>
  <si>
    <t>Nº DE CIDADES QUE RESPONDEM POR 50 %*</t>
  </si>
  <si>
    <t>Nº DE CIDADES QUE RESPONDEM POR 70 %*</t>
  </si>
  <si>
    <t>Nº DE CIDADES QUE RESPONDEM POR 90 %*</t>
  </si>
  <si>
    <t>REGIONAL</t>
  </si>
  <si>
    <t>JEQUITINHONHA E MUCURI</t>
  </si>
  <si>
    <t>*Estas cidades representam 50% dos EI regularizados em MG</t>
  </si>
  <si>
    <t>*Estas cidades representam 70% dos EI regularizados em MG</t>
  </si>
  <si>
    <t>*Estas cidades representam 90% dos EI regularizados em MG</t>
  </si>
  <si>
    <t>REGIONAL CENTRO</t>
  </si>
  <si>
    <t>MACROCENTRO</t>
  </si>
  <si>
    <t>REGIONAL ZONA DA MATA</t>
  </si>
  <si>
    <t>REGIONAL NOROESTE</t>
  </si>
  <si>
    <t>REGIONAL NORTE</t>
  </si>
  <si>
    <t>REGIONAL RIO DOCE</t>
  </si>
  <si>
    <t>REGIONAL SUL</t>
  </si>
  <si>
    <t>REGIONAL TRIÂNGULO</t>
  </si>
  <si>
    <t>ORDEM DE QUANTIDADE DE FORMALIZAÇÃO</t>
  </si>
  <si>
    <t>UF</t>
  </si>
  <si>
    <t>Total Optantes</t>
  </si>
  <si>
    <t>Município</t>
  </si>
  <si>
    <t>Quantitativos MEI</t>
  </si>
  <si>
    <t>Código</t>
  </si>
  <si>
    <t>Descrição</t>
  </si>
  <si>
    <t>Masculino</t>
  </si>
  <si>
    <t>Feminino</t>
  </si>
  <si>
    <t>CULTIVO DE FLORES E PLANTAS ORNAMENTAIS</t>
  </si>
  <si>
    <t>APICULTURA</t>
  </si>
  <si>
    <t>CRIAÇÃO DE ANIMAIS DE ESTIMAÇÃO</t>
  </si>
  <si>
    <t>SERVIÇO DE PULVERIZAÇÃO E CONTROLE DE PRAGAS AGRÍCOLAS</t>
  </si>
  <si>
    <t>SERVIÇO DE PODA DE ÁRVORES PARA LAVOURAS</t>
  </si>
  <si>
    <t>SERVIÇO DE PREPARAÇÃO DE TERRENO, CULTIVO E COLHEITA</t>
  </si>
  <si>
    <t>SERVIÇO DE TOSQUIAMENTO DE OVINOS</t>
  </si>
  <si>
    <t>SERVIÇO DE MANEJO DE ANIMAIS</t>
  </si>
  <si>
    <t>CAÇA E SERVIÇOS RELACIONADOS</t>
  </si>
  <si>
    <t>CULTIVO DE MUDAS EM VIVEIROS FLORESTAIS</t>
  </si>
  <si>
    <t>EXTRAÇÃO DE MADEIRA EM FLORESTAS PLANTADAS</t>
  </si>
  <si>
    <t>CONSERVAÇÃO DE FLORESTAS NATIVAS</t>
  </si>
  <si>
    <t>COLETA DE PRODUTOS NÃO-MADEIREIROS NÃO ESPECIFICADOS ANTERIORMENTE EM FLORESTAS NATIVAS</t>
  </si>
  <si>
    <t>ATIVIDADES DE APOIO À PESCA EM ÁGUA SALGADA</t>
  </si>
  <si>
    <t>COLETA DE OUTROS PRODUTOS AQUÁTICOS DE ÁGUA DOCE</t>
  </si>
  <si>
    <t>CRIAÇÃO DE PEIXES ORNAMENTAIS EM ÁGUA SALGADA E SALOBRA</t>
  </si>
  <si>
    <t>CRIAÇÃO DE PEIXES EM ÁGUA DOCE</t>
  </si>
  <si>
    <t>CRIAÇÃO DE PEIXES ORNAMENTAIS EM ÁGUA DOCE</t>
  </si>
  <si>
    <t>EXTRAÇÃO E BENEFICIAMENTO DE AREIAS BETUMINOSAS</t>
  </si>
  <si>
    <t>EXTRAÇÃO DE AREIA, CASCALHO OU PEDREGULHO E BENEFICIAMENTO ASSOCIADO</t>
  </si>
  <si>
    <t>EXTRAÇÃO DE SAL MARINHO</t>
  </si>
  <si>
    <t>EXTRAÇÃO DE OUTROS MINERAIS NÃO-METÁLICOS NÃO ESPECIFICADOS ANTERIORMENTE</t>
  </si>
  <si>
    <t>MATADOURO - ABATE DE RESES SOB CONTRATO - EXCETO ABATE DE SUÍNOS</t>
  </si>
  <si>
    <t>ABATE DE AVES</t>
  </si>
  <si>
    <t>FABRICAÇÃO DE PRODUTOS DE CARNE</t>
  </si>
  <si>
    <t>FABRICAÇÃO DE CONSERVAS DE FRUTAS</t>
  </si>
  <si>
    <t>FABRICAÇÃO DE CONSERVAS DE LEGUMES E OUTROS VEGETAIS, EXCETO PALMITO</t>
  </si>
  <si>
    <t>FABRICAÇÃO DE SUCOS CONCENTRADOS DE FRUTAS, HORTALIÇAS E LEGUMES</t>
  </si>
  <si>
    <t>FABRICAÇÃO DE SUCOS DE FRUTAS, HORTALIÇAS E LEGUMES, EXCETO CONCENTRADOS</t>
  </si>
  <si>
    <t>FABRICAÇÃO DE LATICÍNIOS</t>
  </si>
  <si>
    <t>FABRICAÇÃO DE SORVETES E OUTROS GELADOS COMESTÍVEIS</t>
  </si>
  <si>
    <t>FABRICAÇÃO DE PRODUTOS DO ARROZ</t>
  </si>
  <si>
    <t>FABRICAÇÃO DE FARINHA DE MANDIOCA E DERIVADOS</t>
  </si>
  <si>
    <t>FABRICAÇÃO DE FARINHA DE MILHO E DERIVADOS, EXCETO ÓLEOS DE MILHO</t>
  </si>
  <si>
    <t>FABRICAÇÃO DE AMIDOS E FÉCULAS DE VEGETAIS</t>
  </si>
  <si>
    <t>FABRICAÇÃO DE ALIMENTOS PARA ANIMAIS</t>
  </si>
  <si>
    <t>MOAGEM E FABRICAÇÃO DE PRODUTOS DE ORIGEM VEGETAL NÃO ESPECIFICADOS ANTERIORMENTE</t>
  </si>
  <si>
    <t>FABRICAÇÃO DE AÇÚCAR EM BRUTO</t>
  </si>
  <si>
    <t>TORREFAÇÃO E MOAGEM DE CAFÉ</t>
  </si>
  <si>
    <t>FABRICAÇÃO DE PRODUTOS DE PANIFICAÇÃO INDUSTRIAL</t>
  </si>
  <si>
    <t>FABRICAÇÃO DE PRODUTOS DE PADARIA E CONFEITARIA COM PREDOMINÂNCIA DE PRODUÇÃO PRÓPRIA</t>
  </si>
  <si>
    <t>FABRICAÇÃO DE BISCOITOS E BOLACHAS</t>
  </si>
  <si>
    <t>FABRICAÇÃO DE PRODUTOS DERIVADOS DO CACAU E DE CHOCOLATES</t>
  </si>
  <si>
    <t>FABRICAÇÃO DE FRUTAS CRISTALIZADAS, BALAS E SEMELHANTES</t>
  </si>
  <si>
    <t>FABRICAÇÃO DE MASSAS ALIMENTÍCIAS</t>
  </si>
  <si>
    <t>FABRICAÇÃO DE ESPECIARIAS, MOLHOS, TEMPEROS E CONDIMENTOS</t>
  </si>
  <si>
    <t>FABRICAÇÃO DE ALIMENTOS E PRATOS PRONTOS</t>
  </si>
  <si>
    <t>FABRICAÇÃO DE VINAGRES</t>
  </si>
  <si>
    <t>FABRICAÇÃO DE GELO COMUM</t>
  </si>
  <si>
    <t>FABRICAÇÃO DE PRODUTOS PARA INFUSÃO (CHÁ, MATE, ETC.)</t>
  </si>
  <si>
    <t>FABRICAÇÃO DE OUTROS PRODUTOS ALIMENTÍCIOS NÃO ESPECIFICADOS ANTERIORMENTE</t>
  </si>
  <si>
    <t>FABRICAÇÃO DE REFRESCOS, XAROPES E PÓS PARA REFRESCOS, EXCETO REFRESCOS DE FRUTAS</t>
  </si>
  <si>
    <t>FABRICAÇÃO DE OUTRAS BEBIDAS NÃO-ALCOÓLICAS NÃO ESPECIFICADAS ANTERIORMENTE</t>
  </si>
  <si>
    <t>FABRICAÇÃO DE OUTROS PRODUTOS DO FUMO, EXCETO CIGARROS, CIGARRILHAS E CHARUTOS</t>
  </si>
  <si>
    <t>PREPARAÇÃO E FIAÇÃO DE FIBRAS DE ALGODÃO</t>
  </si>
  <si>
    <t>PREPARAÇÃO E FIAÇÃO DE FIBRAS TÊXTEIS NATURAIS, EXCETO ALGODÃO</t>
  </si>
  <si>
    <t>TECELAGEM DE FIOS DE ALGODÃO</t>
  </si>
  <si>
    <t>TECELAGEM DE FIOS DE FIBRAS TÊXTEIS NATURAIS, EXCETO ALGODÃO</t>
  </si>
  <si>
    <t>ESTAMPARIA E TEXTURIZAÇÃO EM FIOS, TECIDOS, ARTEFATOS TÊXTEIS E PEÇAS DO VESTUÁRIO</t>
  </si>
  <si>
    <t>OUTROS SERVIÇOS DE ACABAMENTO EM FIOS, TECIDOS, ARTEFATOS TÊXTEIS E PEÇAS DO VESTUÁRIO</t>
  </si>
  <si>
    <t>FABRICAÇÃO DE ARTEFATOS TÊXTEIS PARA USO DOMÉSTICO</t>
  </si>
  <si>
    <t>FABRICAÇÃO DE ARTEFATOS DE TAPEÇARIA</t>
  </si>
  <si>
    <t>FABRICAÇÃO DE ARTEFATOS DE CORDOARIA</t>
  </si>
  <si>
    <t>FABRICAÇÃO DE OUTROS PRODUTOS TÊXTEIS NÃO ESPECIFICADOS ANTERIORMENTE</t>
  </si>
  <si>
    <t>CONFECÇÃO DE ROUPAS ÍNTIMAS</t>
  </si>
  <si>
    <t>FACÇÃO DE ROUPAS ÍNTIMAS</t>
  </si>
  <si>
    <t>CONFECÇÃO DE PEÇAS DE VESTUÁRIO, EXCETO ROUPAS ÍNTIMAS E AS CONFECCIONADAS SOB MEDIDA</t>
  </si>
  <si>
    <t>CONFECÇÃO, SOB MEDIDA, DE PEÇAS DO VESTUÁRIO, EXCETO ROUPAS ÍNTIMAS</t>
  </si>
  <si>
    <t>FACÇÃO DE PEÇAS DO VESTUÁRIO, EXCETO ROUPAS ÍNTIMAS</t>
  </si>
  <si>
    <t>CONFECÇÃO DE ROUPAS PROFISSIONAIS, EXCETO SOB MEDIDA</t>
  </si>
  <si>
    <t>FACÇÃO DE ROUPAS PROFISSIONAIS</t>
  </si>
  <si>
    <t>FABRICAÇÃO DE ACESSÓRIOS DO VESTUÁRIO, EXCETO PARA SEGURANÇA E PROTEÇÃO</t>
  </si>
  <si>
    <t>FABRICAÇÃO DE MEIAS</t>
  </si>
  <si>
    <t>FABRICAÇÃO DE ARTIGOS DO VESTUÁRIO, PRODUZIDOS EM MALHARIAS E TRICOTAGENS, EXCETO MEIAS</t>
  </si>
  <si>
    <t>CURTIMENTO E OUTRAS PREPARAÇÕES DE COURO</t>
  </si>
  <si>
    <t>FABRICAÇÃO DE ARTIGOS PARA VIAGEM, BOLSAS E SEMELHANTES DE QUALQUER MATERIAL</t>
  </si>
  <si>
    <t>FABRICAÇÃO DE ARTEFATOS DE COURO NÃO ESPECIFICADOS ANTERIORMENTE</t>
  </si>
  <si>
    <t>FABRICAÇÃO DE CALÇADOS DE COURO</t>
  </si>
  <si>
    <t>ACABAMENTO DE CALÇADOS DE COURO SOB CONTRATO</t>
  </si>
  <si>
    <t>FABRICAÇÃO DE CALÇADOS DE MATERIAL SINTÉTICO</t>
  </si>
  <si>
    <t>FABRICAÇÃO DE CALÇADOS DE MATERIAIS NÃO ESPECIFICADOS ANTERIORMENTE</t>
  </si>
  <si>
    <t>FABRICAÇÃO DE PARTES PARA CALÇADOS, DE QUALQUER MATERIAL</t>
  </si>
  <si>
    <t>SERRARIAS COM DESDOBRAMENTO DE MADEIRA</t>
  </si>
  <si>
    <t>FABRICAÇÃO DE ESQUADRIAS DE MADEIRA E DE PEÇAS DE MADEIRA PARA INSTALAÇÕES INDUSTRIAIS E COMERCIAIS</t>
  </si>
  <si>
    <t>FABRICAÇÃO DE OUTROS ARTIGOS DE CARPINTARIA PARA CONSTRUÇÃO</t>
  </si>
  <si>
    <t>FABRICAÇÃO DE ARTEFATOS DE TANOARIA E DE EMBALAGENS DE MADEIRA</t>
  </si>
  <si>
    <t>FABRICAÇÃO DE ARTEFATOS DIVERSOS DE MADEIRA, EXCETO MÓVEIS</t>
  </si>
  <si>
    <t>FABRICAÇÃO DE ARTEFATOS DIVERSOS DE CORTIÇA, BAMBU, PALHA, VIME E OUTROS MATERIAIS TRANÇADOS, EXCETO MÓVEIS</t>
  </si>
  <si>
    <t>FABRICAÇÃO DE EMBALAGENS DE PAPEL</t>
  </si>
  <si>
    <t>FABRICAÇÃO DE EMBALAGENS DE CARTOLINA E PAPEL-CARTÃO</t>
  </si>
  <si>
    <t>FABRICAÇÃO DE FRALDAS DESCARTÁVEIS</t>
  </si>
  <si>
    <t>FABRICAÇÃO DE ABSORVENTES HIGIÊNICOS</t>
  </si>
  <si>
    <t>FABRICAÇÃO DE PRODUTOS DE PAPEL PARA USO DOMÉSTICO E HIGIÊNICO-SANITÁRIO NÃO ESPECIFICADOS ANTERIORMENTE</t>
  </si>
  <si>
    <t>FABRICAÇÃO DE PRODUTOS DE PASTAS CELULÓSICAS, PAPEL, CARTOLINA, PAPEL-CARTÃO E PAPELÃO ONDULADO NÃO ESPECIFICADOS ANTERIORMENTE</t>
  </si>
  <si>
    <t>IMPRESSÃO DE MATERIAL PARA USO PUBLICITÁRIO</t>
  </si>
  <si>
    <t>IMPRESSÃO DE MATERIAL PARA OUTROS USOS</t>
  </si>
  <si>
    <t>SERVIÇOS DE PRÉ-IMPRESSÃO</t>
  </si>
  <si>
    <t>SERVIÇOS DE ENCADERNAÇÃO E PLASTIFICAÇÃO</t>
  </si>
  <si>
    <t>SERVIÇOS DE ACABAMENTOS GRÁFICOS, EXCETO ENCADERNAÇÃO E PLASTIFICAÇÃO</t>
  </si>
  <si>
    <t>REPRODUÇÃO DE SOM EM QUALQUER SUPORTE</t>
  </si>
  <si>
    <t>REPRODUÇÃO DE SOFTWARE EM QUALQUER SUPORTE</t>
  </si>
  <si>
    <t>FABRICAÇÃO DE CLORO E ÁLCALIS</t>
  </si>
  <si>
    <t>FABRICAÇÃO DE DESINFESTANTES DOMISSANITÁRIOS</t>
  </si>
  <si>
    <t>FABRICAÇÃO DE SABÕES E DETERGENTES SINTÉTICOS</t>
  </si>
  <si>
    <t>FABRICAÇÃO DE PRODUTOS DE LIMPEZA E POLIMENTO</t>
  </si>
  <si>
    <t>FABRICAÇÃO DE COSMÉTICOS, PRODUTOS DE PERFUMARIA E DE HIGIENE PESSOAL</t>
  </si>
  <si>
    <t>FABRICAÇÃO DE ARTIGOS PIROTÉCNICOS</t>
  </si>
  <si>
    <t>FABRICAÇÃO DE ARTEFATOS DE BORRACHA NÃO ESPECIFICADOS ANTERIORMENTE</t>
  </si>
  <si>
    <t>FABRICAÇÃO DE ARTEFATOS DE MATERIAL PLÁSTICO PARA OUTROS USOS NÃO ESPECIFICADOS ANTERIORMENTE</t>
  </si>
  <si>
    <t>FABRICAÇÃO DE ARTIGOS DE VIDRO</t>
  </si>
  <si>
    <t>FABRICAÇÃO DE ESTRUTURAS PRÉ-MOLDADAS DE CONCRETO ARMADO, EM SÉRIE E SOB ENCOMENDA</t>
  </si>
  <si>
    <t>FABRICAÇÃO DE ARTEFATOS DE CIMENTO PARA USO NA CONSTRUÇÃO</t>
  </si>
  <si>
    <t>PREPARAÇÃO DE MASSA DE CONCRETO E ARGAMASSA PARA CONSTRUÇÃO</t>
  </si>
  <si>
    <t>FABRICAÇÃO DE OUTROS ARTEFATOS E PRODUTOS DE CONCRETO, CIMENTO, FIBROCIMENTO, GESSO E MATERIAIS SEMELHANTES</t>
  </si>
  <si>
    <t>FABRICAÇÃO DE ARTEFATOS DE CERÂMICA E BARRO COZIDO PARA USO NA CONSTRUÇÃO, EXCETO AZULEJOS E PISOS</t>
  </si>
  <si>
    <t>FABRICAÇÃO DE PRODUTOS CERÂMICOS NÃO-REFRATÁRIOS NÃO ESPECIFICADOS ANTERIORMENTE</t>
  </si>
  <si>
    <t>BRITAMENTO DE PEDRAS, EXCETO ASSOCIADO À EXTRAÇÃO</t>
  </si>
  <si>
    <t>APARELHAMENTO DE PEDRAS PARA CONSTRUÇÃO, EXCETO ASSOCIADO À EXTRAÇÃO</t>
  </si>
  <si>
    <t>APARELHAMENTO DE PLACAS E EXECUÇÃO DE TRABALHOS EM MÁRMORE, GRANITO, ARDÓSIA E OUTRAS PEDRAS</t>
  </si>
  <si>
    <t>DECORAÇÃO, LAPIDAÇÃO, GRAVAÇÃO, VITRIFICAÇÃO E OUTROS TRABALHOS EM CERÂMICA, LOUÇA, VIDRO E CRISTAL</t>
  </si>
  <si>
    <t>FABRICAÇÃO DE ESTRUTURAS METÁLICAS</t>
  </si>
  <si>
    <t>FABRICAÇÃO DE ESQUADRIAS DE METAL</t>
  </si>
  <si>
    <t>PRODUÇÃO DE ARTEFATOS ESTAMPADOS DE METAL</t>
  </si>
  <si>
    <t>SERVIÇOS DE USINAGEM, TORNEARIA E SOLDA</t>
  </si>
  <si>
    <t>SERVIÇOS DE TRATAMENTO E REVESTIMENTO EM METAIS</t>
  </si>
  <si>
    <t>FABRICAÇÃO DE ARTIGOS DE CUTELARIA</t>
  </si>
  <si>
    <t>FABRICAÇÃO DE ARTIGOS DE SERRALHERIA, EXCETO ESQUADRIAS</t>
  </si>
  <si>
    <t>FABRICAÇÃO DE FERRAMENTAS</t>
  </si>
  <si>
    <t>FABRICAÇÃO DE ARTIGOS DE METAL PARA USO DOMÉSTICO E PESSOAL</t>
  </si>
  <si>
    <t>SERVIÇOS DE CONFECÇÃO DE ARMAÇÕES METÁLICAS PARA A CONSTRUÇÃO</t>
  </si>
  <si>
    <t>FABRICAÇÃO DE OUTROS PRODUTOS DE METAL NÃO ESPECIFICADOS ANTERIORMENTE</t>
  </si>
  <si>
    <t>FABRICAÇÃO DE LUMINÁRIAS E OUTROS EQUIPAMENTOS DE ILUMINAÇÃO</t>
  </si>
  <si>
    <t>FABRICAÇÃO DE OUTRAS PEÇAS E ACESSÓRIOS PARA VEÍCULOS AUTOMOTORES NÃO ESPECIFICADAS ANTERIORMENTE</t>
  </si>
  <si>
    <t>RECONDICIONAMENTO E RECUPERAÇÃO DE MOTORES PARA VEÍCULOS AUTOMOTORES</t>
  </si>
  <si>
    <t>FABRICAÇÃO DE MÓVEIS COM PREDOMINÂNCIA DE MADEIRA</t>
  </si>
  <si>
    <t>FABRICAÇÃO DE MÓVEIS COM PREDOMINÂNCIA DE METAL</t>
  </si>
  <si>
    <t>FABRICAÇÃO DE MÓVEIS DE OUTROS MATERIAIS, EXCETO MADEIRA E METAL</t>
  </si>
  <si>
    <t>FABRICAÇÃO DE COLCHÕES</t>
  </si>
  <si>
    <t>LAPIDAÇÃO DE GEMAS</t>
  </si>
  <si>
    <t>FABRICAÇÃO DE ARTEFATOS DE JOALHERIA E OURIVESARIA</t>
  </si>
  <si>
    <t>FABRICAÇÃO DE BIJUTERIAS E ARTEFATOS SEMELHANTES</t>
  </si>
  <si>
    <t>FABRICAÇÃO DE INSTRUMENTOS MUSICAIS, PEÇAS E ACESSÓRIOS</t>
  </si>
  <si>
    <t>FABRICAÇÃO DE ARTEFATOS PARA PESCA E ESPORTE</t>
  </si>
  <si>
    <t>FABRICAÇÃO DE MESAS DE BILHAR, DE SINUCA E ACESSÓRIOS ASSOCIADA À LOCAÇÃO</t>
  </si>
  <si>
    <t>FABRICAÇÃO DE OUTROS BRINQUEDOS E JOGOS RECREATIVOS NÃO ESPECIFICADOS ANTERIORMENTE</t>
  </si>
  <si>
    <t>SERVIÇOS DE PRÓTESE DENTÁRIA</t>
  </si>
  <si>
    <t>FABRICAÇÃO DE ESCOVAS, PINCÉIS E VASSOURAS</t>
  </si>
  <si>
    <t>FABRICAÇÃO DE EQUIPAMENTOS E ACESSÓRIOS PARA SEGURANÇA PESSOAL E PROFISSIONAL</t>
  </si>
  <si>
    <t>FABRICAÇÃO DE CANETAS, LÁPIS E OUTROS ARTIGOS PARA ESCRITÓRIO</t>
  </si>
  <si>
    <t>FABRICAÇÃO DE LETRAS, LETREIROS E PLACAS DE QUALQUER MATERIAL, EXCETO LUMINOSOS</t>
  </si>
  <si>
    <t>FABRICAÇÃO DE PAINÉIS E LETREIROS LUMINOSOS</t>
  </si>
  <si>
    <t>FABRICAÇÃO DE AVIAMENTOS PARA COSTURA</t>
  </si>
  <si>
    <t>FABRICAÇÃO DE VELAS, INCLUSIVE DECORATIVAS</t>
  </si>
  <si>
    <t>FABRICAÇÃO DE PRODUTOS DIVERSOS NÃO ESPECIFICADOS ANTERIORMENTE</t>
  </si>
  <si>
    <t>MANUTENÇÃO E REPARAÇÃO DE TANQUES, RESERVATÓRIOS METÁLICOS E CALDEIRAS, EXCETO PARA VEÍCULOS</t>
  </si>
  <si>
    <t>MANUTENÇÃO E REPARAÇÃO DE APARELHOS ELETROMÉDICOS E ELETROTERAPÊUTICOS E EQUIPAMENTOS DE IRRADIAÇÃO</t>
  </si>
  <si>
    <t>MANUTENÇÃO E REPARAÇÃO DE GERADORES, TRANSFORMADORES E MOTORES ELÉTRICOS</t>
  </si>
  <si>
    <t>MANUTENÇÃO E REPARAÇÃO DE BATERIAS E ACUMULADORES ELÉTRICOS, EXCETO PARA VEÍCULOS</t>
  </si>
  <si>
    <t>MANUTENÇÃO E REPARAÇÃO DE MÁQUINAS, APARELHOS E MATERIAIS ELÉTRICOS NÃO ESPECIFICADOS ANTERIORMENTE</t>
  </si>
  <si>
    <t>MANUTENÇÃO E REPARAÇÃO DE MÁQUINAS MOTRIZES NÃO-ELÉTRICAS</t>
  </si>
  <si>
    <t>MANUTENÇÃO E REPARAÇÃO DE EQUIPAMENTOS HIDRÁULICOS E PNEUMÁTICOS, EXCETO VÁLVULAS</t>
  </si>
  <si>
    <t>MANUTENÇÃO E REPARAÇÃO DE MÁQUINAS, APARELHOS E EQUIPAMENTOS PARA INSTALAÇÕES TÉRMICAS</t>
  </si>
  <si>
    <t>MANUTENÇÃO E REPARAÇÃO DE MÁQUINAS E APARELHOS DE REFRIGERAÇÃO E VENTILAÇÃO PARA USO INDUSTRIAL E COMERCIAL</t>
  </si>
  <si>
    <t>MANUTENÇÃO E REPARAÇÃO DE MÁQUINAS DE ESCREVER, CALCULAR E DE OUTROS EQUIPAMENTOS NÃO-ELETRÔNICOS PARA ESCRITÓRIO</t>
  </si>
  <si>
    <t>MANUTENÇÃO E REPARAÇÃO DE MÁQUINAS E EQUIPAMENTOS PARA USO GERAL NÃO ESPECIFICADOS ANTERIORMENTE</t>
  </si>
  <si>
    <t>MANUTENÇÃO E REPARAÇÃO DE MÁQUINAS E EQUIPAMENTOS PARA AGRICULTURA E PECUÁRIA</t>
  </si>
  <si>
    <t>MANUTENÇÃO E REPARAÇÃO DE TRATORES AGRÍCOLAS</t>
  </si>
  <si>
    <t>MANUTENÇÃO E REPARAÇÃO DE MÁQUINAS E EQUIPAMENTOS PARA AS INDÚSTRIAS DE ALIMENTOS, BEBIDAS E FUMO</t>
  </si>
  <si>
    <t>MANUTENÇÃO E REPARAÇÃO DE MÁQUINAS E EQUIPAMENTOS PARA A INDÚSTRIA TÊXTIL, DO VESTUÁRIO, DO COURO E CALÇADOS</t>
  </si>
  <si>
    <t>MANUTENÇÃO E REPARAÇÃO DE OUTRAS MÁQUINAS E EQUIPAMENTOS PARA USOS INDUSTRIAIS NÃO ESPECIFICADOS ANTERIORMENTE</t>
  </si>
  <si>
    <t>MANUTENÇÃO E REPARAÇÃO DE EMBARCAÇÕES PARA ESPORTE E LAZER</t>
  </si>
  <si>
    <t>MANUTENÇÃO E REPARAÇÃO DE EQUIPAMENTOS E PRODUTOS NÃO ESPECIFICADOS ANTERIORMENTE</t>
  </si>
  <si>
    <t>INSTALAÇÃO DE MÁQUINAS E EQUIPAMENTOS INDUSTRIAIS</t>
  </si>
  <si>
    <t>SERVIÇOS DE MONTAGEM DE MÓVEIS DE QUALQUER MATERIAL</t>
  </si>
  <si>
    <t>INSTALAÇÃO DE OUTROS EQUIPAMENTOS NÃO ESPECIFICADOS ANTERIORMENTE</t>
  </si>
  <si>
    <t>DISTRIBUIÇÃO DE ÁGUA POR CAMINHÕES</t>
  </si>
  <si>
    <t>ATIVIDADES RELACIONADAS A ESGOTO, EXCETO A GESTÃO DE REDES</t>
  </si>
  <si>
    <t>COLETA DE RESÍDUOS NÃO-PERIGOSOS</t>
  </si>
  <si>
    <t>COLETA DE RESÍDUOS PERIGOSOS</t>
  </si>
  <si>
    <t>RECUPERAÇÃO DE SUCATAS DE ALUMÍNIO</t>
  </si>
  <si>
    <t>RECUPERAÇÃO DE MATERIAIS METÁLICOS, EXCETO ALUMÍNIO</t>
  </si>
  <si>
    <t>RECUPERAÇÃO DE MATERIAIS PLÁSTICOS</t>
  </si>
  <si>
    <t>RECUPERAÇÃO DE MATERIAIS NÃO ESPECIFICADOS ANTERIORMENTE</t>
  </si>
  <si>
    <t>INCORPORAÇÃO DE EMPREENDIMENTOS IMOBILIÁRIOS</t>
  </si>
  <si>
    <t>CONSTRUÇÃO DE EDIFÍCIOS</t>
  </si>
  <si>
    <t>CONSTRUÇÃO DE OBRAS DE ARTE ESPECIAIS</t>
  </si>
  <si>
    <t>CONSTRUÇÃO DE ESTAÇÕES E REDES DE TELECOMUNICAÇÕES</t>
  </si>
  <si>
    <t>MANUTENÇÃO DE ESTAÇÕES E REDES DE TELECOMUNICAÇÕES</t>
  </si>
  <si>
    <t>MONTAGEM DE ESTRUTURAS METÁLICAS</t>
  </si>
  <si>
    <t>OUTRAS OBRAS DE ENGENHARIA CIVIL NÃO ESPECIFICADAS ANTERIORMENTE</t>
  </si>
  <si>
    <t>OBRAS DE TERRAPLENAGEM</t>
  </si>
  <si>
    <t>INSTALAÇÃO E MANUTENÇÃO ELÉTRICA</t>
  </si>
  <si>
    <t>INSTALAÇÕES HIDRÁULICAS, SANITÁRIAS E DE GÁS</t>
  </si>
  <si>
    <t>INSTALAÇÃO E MANUTENÇÃO DE SISTEMAS CENTRAIS DE AR CONDICIONADO, DE VENTILAÇÃO E REFRIGERAÇÃO</t>
  </si>
  <si>
    <t>INSTALAÇÕES DE SISTEMA DE PREVENÇÃO CONTRA INCÊNDIO</t>
  </si>
  <si>
    <t>INSTALAÇÃO DE PAINÉIS PUBLICITÁRIOS</t>
  </si>
  <si>
    <t>INSTALAÇÃO DE EQUIPAMENTOS PARA ORIENTAÇÃO À NAVEGAÇÃO MARÍTIMA FLUVIAL E LACUSTRE</t>
  </si>
  <si>
    <t>INSTALAÇÃO, MANUTENÇÃO E REPARAÇÃO DE ELEVADORES, ESCADAS E ESTEIRAS ROLANTES</t>
  </si>
  <si>
    <t>MONTAGEM E INSTALAÇÃO DE SISTEMAS E EQUIPAMENTOS DE ILUMINAÇÃO E SINALIZAÇÃO EM VIAS PÚBLICAS, PORTOS E AEROPORTOS</t>
  </si>
  <si>
    <t>TRATAMENTOS TÉRMICOS, ACÚSTICOS OU DE VIBRAÇÃO</t>
  </si>
  <si>
    <t>OUTRAS OBRAS DE INSTALAÇÕES EM CONSTRUÇÕES NÃO ESPECIFICADAS ANTERIORMENTE</t>
  </si>
  <si>
    <t>INSTALAÇÃO DE PORTAS, JANELAS, TETOS, DIVISÓRIAS E ARMÁRIOS EMBUTIDOS DE QUALQUER MATERIAL</t>
  </si>
  <si>
    <t>OBRAS DE ACABAMENTO EM GESSO E ESTUQUE</t>
  </si>
  <si>
    <t>SERVIÇOS DE PINTURA DE EDIFÍCIOS EM GERAL</t>
  </si>
  <si>
    <t>APLICAÇÃO DE REVESTIMENTOS E DE RESINAS EM INTERIORES E EXTERIORES</t>
  </si>
  <si>
    <t>OUTRAS OBRAS DE ACABAMENTO DA CONSTRUÇÃO</t>
  </si>
  <si>
    <t>OBRAS DE FUNDAÇÕES</t>
  </si>
  <si>
    <t>ADMINISTRAÇÃO DE OBRAS</t>
  </si>
  <si>
    <t>OBRAS DE ALVENARIA</t>
  </si>
  <si>
    <t>PERFURAÇÃO E CONSTRUÇÃO DE POÇOS DE ÁGUA</t>
  </si>
  <si>
    <t>SERVIÇOS ESPECIALIZADOS PARA CONSTRUÇÃO NÃO ESPECIFICADOS ANTERIORMENTE</t>
  </si>
  <si>
    <t>COMÉRCIO A VAREJO DE AUTOMÓVEIS, CAMIONETAS E UTILITÁRIOS USADOS</t>
  </si>
  <si>
    <t>REPRESENTANTES COMERCIAIS E AGENTES DO COMÉRCIO DE VEÍCULOS AUTOMOTORES</t>
  </si>
  <si>
    <t>SERVIÇOS DE MANUTENÇÃO E REPARAÇÃO MECÂNICA DE VEÍCULOS AUTOMOTORES</t>
  </si>
  <si>
    <t>SERVIÇOS DE LANTERNAGEM OU FUNILARIA E PINTURA DE VEÍCULOS AUTOMOTORES</t>
  </si>
  <si>
    <t>SERVIÇOS DE MANUTENÇÃO E REPARAÇÃO ELÉTRICA DE VEÍCULOS AUTOMOTORES</t>
  </si>
  <si>
    <t>SERVIÇOS DE ALINHAMENTO E BALANCEAMENTO DE VEÍCULOS AUTOMOTORES</t>
  </si>
  <si>
    <t>SERVIÇOS DE LAVAGEM, LUBRIFICAÇÃO E POLIMENTO DE VEÍCULOS AUTOMOTORES</t>
  </si>
  <si>
    <t>SERVIÇOS DE BORRACHARIA PARA VEÍCULOS AUTOMOTORES</t>
  </si>
  <si>
    <t>SERVIÇOS DE INSTALAÇÃO, MANUTENÇÃO E REPARAÇÃO DE ACESSÓRIOS PARA VEÍCULOS AUTOMOTORES</t>
  </si>
  <si>
    <t>SERVIÇOS DE CAPOTARIA</t>
  </si>
  <si>
    <t>COMÉRCIO A VAREJO DE PEÇAS E ACESSÓRIOS NOVOS PARA VEÍCULOS AUTOMOTORES</t>
  </si>
  <si>
    <t>COMÉRCIO A VAREJO DE PEÇAS E ACESSÓRIOS USADOS PARA VEÍCULOS AUTOMOTORES</t>
  </si>
  <si>
    <t>COMÉRCIO A VAREJO DE PNEUMÁTICOS E CÂMARAS-DE-AR</t>
  </si>
  <si>
    <t>REPRESENTANTES COMERCIAIS E AGENTES DO COMÉRCIO DE PEÇAS E ACESSÓRIOS NOVOS E USADOS PARA VEÍCULOS AUTOMOTORES</t>
  </si>
  <si>
    <t>COMÉRCIO POR ATACADO DE MOTOCICLETAS E MOTONETAS</t>
  </si>
  <si>
    <t>COMÉRCIO A VAREJO DE MOTOCICLETAS E MOTONETAS NOVAS</t>
  </si>
  <si>
    <t>COMÉRCIO A VAREJO DE PEÇAS E ACESSÓRIOS PARA MOTOCICLETAS E MOTONETAS</t>
  </si>
  <si>
    <t>REPRESENTANTES COMERCIAIS E AGENTES DO COMÉRCIO DE MOTOCICLETAS E MOTONETAS, PEÇAS E ACESSÓRIOS</t>
  </si>
  <si>
    <t>MANUTENÇÃO E REPARAÇÃO DE MOTOCICLETAS E MOTONETAS</t>
  </si>
  <si>
    <t>REPRESENTANTES COMERCIAIS E AGENTES DO COMÉRCIO DE COMBUSTÍVEIS, MINERAIS, PRODUTOS SIDERÚRGICOS E QUÍMICOS</t>
  </si>
  <si>
    <t>REPRESENTANTES COMERCIAIS E AGENTES DO COMÉRCIO DE TÊXTEIS, VESTUÁRIO, CALÇADOS E ARTIGOS DE VIAGEM</t>
  </si>
  <si>
    <t>REPRESENTANTES COMERCIAIS E AGENTES DO COMÉRCIO DE PRODUTOS ALIMENTÍCIOS, BEBIDAS E FUMO</t>
  </si>
  <si>
    <t>REPRESENTANTES COMERCIAIS E AGENTES DO COMÉRCIO DE MEDICAMENTOS, COSMÉTICOS E PRODUTOS DE PERFUMARIA</t>
  </si>
  <si>
    <t>REPRESENTANTES COMERCIAIS E AGENTES DO COMÉRCIO DE INSTRUMENTOS E MATERIAIS ODONTO-MÉDICO-HOSPITALARES</t>
  </si>
  <si>
    <t>OUTROS REPRESENTANTES COMERCIAIS E AGENTES DO COMÉRCIO ESPECIALIZADO EM PRODUTOS NÃO ESPECIFICADOS ANTERIORMENTE</t>
  </si>
  <si>
    <t>REPRESENTANTES COMERCIAIS E AGENTES DO COMÉRCIO DE MERCADORIAS EM GERAL NÃO ESPECIALIZADO</t>
  </si>
  <si>
    <t>COMÉRCIO ATACADISTA DE ALIMENTOS PARA ANIMAIS</t>
  </si>
  <si>
    <t>COMÉRCIO ATACADISTA DE CERVEJA, CHOPE E REFRIGERANTE</t>
  </si>
  <si>
    <t>COMÉRCIO ATACADISTA DE BEBIDAS COM ATIVIDADE DE FRACIONAMENTO E ACONDICIONAMENTO ASSOCIADA</t>
  </si>
  <si>
    <t>COMÉRCIO ATACADISTA DE CHOCOLATES, CONFEITOS, BALAS, BOMBONS E SEMELHANTES</t>
  </si>
  <si>
    <t>COMÉRCIO ATACADISTA ESPECIALIZADO EM OUTROS PRODUTOS ALIMENTÍCIOS NÃO ESPECIFICADOS ANTERIORMENTE</t>
  </si>
  <si>
    <t>COMÉRCIO ATACADISTA DE PRODUTOS ALIMENTÍCIOS EM GERAL</t>
  </si>
  <si>
    <t>COMÉRCIO ATACADISTA DE PRODUTOS ALIMENTÍCIOS EM GERAL, COM ATIVIDADE DE FRACIONAMENTO E ACONDICIONAMENTO ASSOCIADA</t>
  </si>
  <si>
    <t>COMÉRCIO ATACADISTA DE ARTIGOS DO VESTUÁRIO E ACESSÓRIOS, EXCETO PROFISSIONAIS E DE SEGURANÇA</t>
  </si>
  <si>
    <t>COMÉRCIO ATACADISTA DE ROUPAS E ACESSÓRIOS PARA USO PROFISSIONAL E DE SEGURANÇA DO TRABALHO</t>
  </si>
  <si>
    <t>COMÉRCIO ATACADISTA DE CALÇADOS</t>
  </si>
  <si>
    <t>COMÉRCIO ATACADISTA DE MEDICAMENTOS E DROGAS DE USO HUMANO</t>
  </si>
  <si>
    <t>COMÉRCIO ATACADISTA DE ARTIGOS DE ESCRITÓRIO E DE PAPELARIA</t>
  </si>
  <si>
    <t>COMÉRCIO ATACADISTA DE LIVROS, JORNAIS E OUTRAS PUBLICAÇÕES</t>
  </si>
  <si>
    <t>COMÉRCIO ATACADISTA DE EQUIPAMENTOS ELÉTRICOS DE USO PESSOAL E DOMÉSTICO</t>
  </si>
  <si>
    <t>COMÉRCIO ATACADISTA DE PRODUTOS DE HIGIENE, LIMPEZA E CONSERVAÇÃO DOMICILIAR</t>
  </si>
  <si>
    <t>COMÉRCIO ATACADISTA DE JÓIAS, RELÓGIOS E BIJUTERIAS, INCLUSIVE PEDRAS PRECIOSAS E SEMIPRECIOSAS LAPIDADAS</t>
  </si>
  <si>
    <t>COMÉRCIO ATACADISTA DE OUTROS EQUIPAMENTOS E ARTIGOS DE USO PESSOAL E DOMÉSTICO NÃO ESPECIFICADOS ANTERIORMENTE</t>
  </si>
  <si>
    <t>COMÉRCIO ATACADISTA DE MÁQUINAS, APARELHOS E EQUIPAMENTOS PARA USO AGROPECUÁRIO; PARTES E PEÇAS</t>
  </si>
  <si>
    <t>COMÉRCIO ATACADISTA DE MÁQUINAS E EQUIPAMENTOS PARA USO INDUSTRIAL; PARTES E PEÇAS</t>
  </si>
  <si>
    <t>COMÉRCIO ATACADISTA DE MATERIAL ELÉTRICO</t>
  </si>
  <si>
    <t>COMÉRCIO ATACADISTA DE COMBUSTÍVEIS DE ORIGEM VEGETAL, EXCETO ÁLCOOL CARBURANTE</t>
  </si>
  <si>
    <t>COMÉRCIO ATACADISTA DE EMBALAGENS</t>
  </si>
  <si>
    <t>COMÉRCIO ATACADISTA DE RESÍDUOS DE PAPEL E PAPELÃO</t>
  </si>
  <si>
    <t>COMÉRCIO ATACADISTA DE MERCADORIAS EM GERAL, SEM PREDOMINÂNCIA DE ALIMENTOS OU DE INSUMOS AGROPECUÁRIOS</t>
  </si>
  <si>
    <t>COMÉRCIO VAREJISTA DE MERCADORIAS EM GERAL, COM PREDOMINÂNCIA DE PRODUTOS ALIMENTÍCIOS - HIPERMERCADOS</t>
  </si>
  <si>
    <t>COMÉRCIO VAREJISTA DE MERCADORIAS EM GERAL, COM PREDOMINÂNCIA DE PRODUTOS ALIMENTÍCIOS - SUPERMERCADOS</t>
  </si>
  <si>
    <t>COMÉRCIO VAREJISTA DE MERCADORIAS EM GERAL, COM PREDOMINÂNCIA DE PRODUTOS ALIMENTÍCIOS - MINIMERCADOS, MERCEARIAS E ARMAZÉNS</t>
  </si>
  <si>
    <t>LOJAS DE DEPARTAMENTOS OU MAGAZINES</t>
  </si>
  <si>
    <t>LOJAS DE VARIEDADES, EXCETO LOJAS DE DEPARTAMENTOS OU MAGAZINES</t>
  </si>
  <si>
    <t>PADARIA E CONFEITARIA COM PREDOMINÂNCIA DE REVENDA</t>
  </si>
  <si>
    <t>COMÉRCIO VAREJISTA DE LATICÍNIOS E FRIOS</t>
  </si>
  <si>
    <t>COMÉRCIO VAREJISTA DE DOCES, BALAS, BOMBONS E SEMELHANTES</t>
  </si>
  <si>
    <t>COMÉRCIO VAREJISTA DE CARNES - AÇOUGUES</t>
  </si>
  <si>
    <t>PEIXARIA</t>
  </si>
  <si>
    <t>COMÉRCIO VAREJISTA DE BEBIDAS</t>
  </si>
  <si>
    <t>COMÉRCIO VAREJISTA DE HORTIFRUTIGRANJEIROS</t>
  </si>
  <si>
    <t>TABACARIA</t>
  </si>
  <si>
    <t>COMÉRCIO VAREJISTA DE PRODUTOS ALIMENTÍCIOS EM GERAL OU ESPECIALIZADO EM PRODUTOS ALIMENTÍCIOS NÃO ESPECIFICADOS ANTERIORMENTE</t>
  </si>
  <si>
    <t>COMÉRCIO VAREJISTA DE COMBUSTÍVEIS PARA VEÍCULOS AUTOMOTORES</t>
  </si>
  <si>
    <t>COMÉRCIO VAREJISTA DE LUBRIFICANTES</t>
  </si>
  <si>
    <t>COMÉRCIO VAREJISTA DE TINTAS E MATERIAIS PARA PINTURA</t>
  </si>
  <si>
    <t>COMÉRCIO VAREJISTA DE MATERIAL ELÉTRICO</t>
  </si>
  <si>
    <t>COMÉRCIO VAREJISTA DE VIDROS</t>
  </si>
  <si>
    <t>COMÉRCIO VAREJISTA DE FERRAGENS E FERRAMENTAS</t>
  </si>
  <si>
    <t>COMÉRCIO VAREJISTA DE MADEIRA E ARTEFATOS</t>
  </si>
  <si>
    <t>COMÉRCIO VAREJISTA DE MATERIAIS HIDRÁULICOS</t>
  </si>
  <si>
    <t>COMÉRCIO VAREJISTA DE CAL, AREIA, PEDRA BRITADA, TIJOLOS E TELHAS</t>
  </si>
  <si>
    <t>COMÉRCIO VAREJISTA DE MATERIAIS DE CONSTRUÇÃO NÃO ESPECIFICADOS ANTERIORMENTE</t>
  </si>
  <si>
    <t>COMÉRCIO VAREJISTA DE MATERIAIS DE CONSTRUÇÃO EM GERAL</t>
  </si>
  <si>
    <t>COMÉRCIO VAREJISTA ESPECIALIZADO DE EQUIPAMENTOS E SUPRIMENTOS DE INFORMÁTICA</t>
  </si>
  <si>
    <t>RECARGA DE CARTUCHOS PARA EQUIPAMENTOS DE INFORMÁTICA</t>
  </si>
  <si>
    <t>COMÉRCIO VAREJISTA ESPECIALIZADO DE EQUIPAMENTOS DE TELEFONIA E COMUNICAÇÃO</t>
  </si>
  <si>
    <t>COMÉRCIO VAREJISTA ESPECIALIZADO DE ELETRODOMÉSTICOS E EQUIPAMENTOS DE ÁUDIO E VÍDEO</t>
  </si>
  <si>
    <t>COMÉRCIO VAREJISTA DE MÓVEIS</t>
  </si>
  <si>
    <t>COMÉRCIO VAREJISTA DE ARTIGOS DE COLCHOARIA</t>
  </si>
  <si>
    <t>COMÉRCIO VAREJISTA DE ARTIGOS DE ILUMINAÇÃO</t>
  </si>
  <si>
    <t>COMÉRCIO VAREJISTA DE TECIDOS</t>
  </si>
  <si>
    <t>COMERCIO VAREJISTA DE ARTIGOS DE ARMARINHO</t>
  </si>
  <si>
    <t>COMERCIO VAREJISTA DE ARTIGOS DE CAMA, MESA E BANHO</t>
  </si>
  <si>
    <t>COMÉRCIO VAREJISTA ESPECIALIZADO DE INSTRUMENTOS MUSICAIS E ACESSÓRIOS</t>
  </si>
  <si>
    <t>COMÉRCIO VAREJISTA ESPECIALIZADO DE PEÇAS E ACESSÓRIOS PARA APARELHOS ELETROELETRÔNICOS PARA USO DOMÉSTICO, EXCETO INFORMÁTICA E COMUNICAÇÃO</t>
  </si>
  <si>
    <t>COMÉRCIO VAREJISTA DE ARTIGOS DE TAPEÇARIA, CORTINAS E PERSIANAS</t>
  </si>
  <si>
    <t>COMÉRCIO VAREJISTA DE OUTROS ARTIGOS DE USO PESSOAL E DOMÉSTICO NÃO ESPECIFICADOS ANTERIORMENTE</t>
  </si>
  <si>
    <t>COMÉRCIO VAREJISTA DE LIVROS</t>
  </si>
  <si>
    <t>COMÉRCIO VAREJISTA DE JORNAIS E REVISTAS</t>
  </si>
  <si>
    <t>COMÉRCIO VAREJISTA DE ARTIGOS DE PAPELARIA</t>
  </si>
  <si>
    <t>COMÉRCIO VAREJISTA DE DISCOS, CDS, DVDS E FITAS</t>
  </si>
  <si>
    <t>COMÉRCIO VAREJISTA DE BRINQUEDOS E ARTIGOS RECREATIVOS</t>
  </si>
  <si>
    <t>COMÉRCIO VAREJISTA DE ARTIGOS ESPORTIVOS</t>
  </si>
  <si>
    <t>COMÉRCIO VAREJISTA DE BICICLETAS E TRICICLOS; PEÇAS E ACESSÓRIOS</t>
  </si>
  <si>
    <t>COMÉRCIO VAREJISTA DE ARTIGOS DE CAÇA, PESCA E CAMPING</t>
  </si>
  <si>
    <t>COMÉRCIO VAREJISTA DE PRODUTOS FARMACÊUTICOS, SEM MANIPULAÇÃO DE FÓRMULAS</t>
  </si>
  <si>
    <t>COMÉRCIO VAREJISTA DE PRODUTOS FARMACÊUTICOS, COM MANIPULAÇÃO DE FÓRMULAS</t>
  </si>
  <si>
    <t>COMÉRCIO VAREJISTA DE PRODUTOS FARMACÊUTICOS HOMEOPÁTICOS</t>
  </si>
  <si>
    <t>COMÉRCIO VAREJISTA DE MEDICAMENTOS VETERINÁRIOS</t>
  </si>
  <si>
    <t>COMÉRCIO VAREJISTA DE COSMÉTICOS, PRODUTOS DE PERFUMARIA E DE HIGIENE PESSOAL</t>
  </si>
  <si>
    <t>COMÉRCIO VAREJISTA DE ARTIGOS MÉDICOS E ORTOPÉDICOS</t>
  </si>
  <si>
    <t>COMÉRCIO VAREJISTA DE ARTIGOS DE ÓPTICA</t>
  </si>
  <si>
    <t>COMÉRCIO VAREJISTA DE ARTIGOS DO VESTUÁRIO E ACESSÓRIOS</t>
  </si>
  <si>
    <t>COMÉRCIO VAREJISTA DE CALÇADOS</t>
  </si>
  <si>
    <t>COMÉRCIO VAREJISTA DE ARTIGOS DE VIAGEM</t>
  </si>
  <si>
    <t>COMÉRCIO VAREJISTA DE ARTIGOS DE JOALHERIA</t>
  </si>
  <si>
    <t>COMÉRCIO VAREJISTA DE ARTIGOS DE RELOJOARIA</t>
  </si>
  <si>
    <t>COMÉRCIO VAREJISTA DE GÁS LIQÜEFEITO DE PETRÓLEO (GLP)</t>
  </si>
  <si>
    <t>COMÉRCIO VAREJISTA DE ANTIGÜIDADES</t>
  </si>
  <si>
    <t>COMÉRCIO VAREJISTA DE OUTROS ARTIGOS USADOS</t>
  </si>
  <si>
    <t>COMÉRCIO VAREJISTA DE SUVENIRES, BIJUTERIAS E ARTESANATOS</t>
  </si>
  <si>
    <t>COMÉRCIO VAREJISTA DE PLANTAS E FLORES NATURAIS</t>
  </si>
  <si>
    <t>COMÉRCIO VAREJISTA DE OBJETOS DE ARTE</t>
  </si>
  <si>
    <t>COMÉRCIO VAREJISTA DE ANIMAIS VIVOS E DE ARTIGOS E ALIMENTOS PARA ANIMAIS DE ESTIMAÇÃO</t>
  </si>
  <si>
    <t>COMÉRCIO VAREJISTA DE PRODUTOS SANEANTES DOMISSANITÁRIOS</t>
  </si>
  <si>
    <t>COMÉRCIO VAREJISTA DE FOGOS DE ARTIFÍCIO E ARTIGOS PIROTÉCNICOS</t>
  </si>
  <si>
    <t>COMÉRCIO VAREJISTA DE EQUIPAMENTOS PARA ESCRITÓRIO</t>
  </si>
  <si>
    <t>COMÉRCIO VAREJISTA DE ARTIGOS FOTOGRÁFICOS E PARA FILMAGEM</t>
  </si>
  <si>
    <t>COMÉRCIO VAREJISTA DE OUTROS PRODUTOS NÃO ESPECIFICADOS ANTERIORMENTE</t>
  </si>
  <si>
    <t>TRANSPORTE FERROVIÁRIO DE PASSAGEIROS INTERMUNICIPAL E INTERESTADUAL</t>
  </si>
  <si>
    <t>TRANSPORTE RODOVIÁRIO COLETIVO DE PASSAGEIROS, COM ITINERÁRIO FIXO, MUNICIPAL</t>
  </si>
  <si>
    <t>SERVIÇO DE TÁXI</t>
  </si>
  <si>
    <t>SERVIÇO DE TRANSPORTE DE PASSAGEIROS - LOCAÇÃO DE AUTOMÓVEIS COM MOTORISTA</t>
  </si>
  <si>
    <t>TRANSPORTE ESCOLAR</t>
  </si>
  <si>
    <t>TRANSPORTE RODOVIÁRIO COLETIVO DE PASSAGEIROS, SOB REGIME DE FRETAMENTO, MUNICIPAL</t>
  </si>
  <si>
    <t>TRANSPORTE RODOVIÁRIO COLETIVO DE PASSAGEIROS, SOB REGIME DE FRETAMENTO, INTERMUNICIPAL, INTERESTADUAL E INTERNACIONAL</t>
  </si>
  <si>
    <t>ORGANIZAÇÃO DE EXCURSÕES EM VEÍCULOS RODOVIÁRIOS PRÓPRIOS, MUNICIPAL</t>
  </si>
  <si>
    <t>TRANSPORTE RODOVIÁRIO DE CARGA, EXCETO PRODUTOS PERIGOSOS E MUDANÇAS, MUNICIPAL</t>
  </si>
  <si>
    <t>TRANSPORTE RODOVIÁRIO DE CARGA, EXCETO PRODUTOS PERIGOSOS E MUDANÇAS, INTERMUNICIPAL, INTERESTADUAL E INTERNACIONAL</t>
  </si>
  <si>
    <t>TRANSPORTE RODOVIÁRIO DE PRODUTOS PERIGOSOS</t>
  </si>
  <si>
    <t>TRANSPORTE RODOVIÁRIO DE MUDANÇAS</t>
  </si>
  <si>
    <t>TRANSPORTE POR NAVEGAÇÃO INTERIOR DE CARGA, MUNICIPAL, EXCETO TRAVESSIA</t>
  </si>
  <si>
    <t>TRANSPORTE POR NAVEGAÇÃO DE TRAVESSIA, MUNICIPAL</t>
  </si>
  <si>
    <t>TRANSPORTE AQUAVIÁRIO PARA PASSEIOS TURÍSTICOS</t>
  </si>
  <si>
    <t>OUTROS TRANSPORTES AQUAVIÁRIOS NÃO ESPECIFICADOS ANTERIORMENTE</t>
  </si>
  <si>
    <t>GUARDA-MÓVEIS</t>
  </si>
  <si>
    <t>CARGA E DESCARGA</t>
  </si>
  <si>
    <t>ESTACIONAMENTO DE VEÍCULOS</t>
  </si>
  <si>
    <t>SERVIÇOS DE REBOQUE DE VEÍCULOS</t>
  </si>
  <si>
    <t>OUTRAS ATIVIDADES AUXILIARES DOS TRANSPORTES TERRESTRES NÃO ESPECIFICADAS ANTERIORMENTE</t>
  </si>
  <si>
    <t>ATIVIDADES DE FRANQUEADAS DO CORREIO NACIONAL</t>
  </si>
  <si>
    <t>SERVIÇOS DE MALOTE NÃO REALIZADOS PELO CORREIO NACIONAL</t>
  </si>
  <si>
    <t>SERVIÇOS DE ENTREGA RÁPIDA</t>
  </si>
  <si>
    <t>HOTÉIS</t>
  </si>
  <si>
    <t>ALBERGUES, EXCETO ASSISTENCIAIS</t>
  </si>
  <si>
    <t>CAMPINGS</t>
  </si>
  <si>
    <t>PENSÕES (ALOJAMENTO)</t>
  </si>
  <si>
    <t>OUTROS ALOJAMENTOS NÃO ESPECIFICADOS ANTERIORMENTE</t>
  </si>
  <si>
    <t>RESTAURANTES E SIMILARES</t>
  </si>
  <si>
    <t>BARES E OUTROS ESTABELECIMENTOS ESPECIALIZADOS EM SERVIR BEBIDAS</t>
  </si>
  <si>
    <t>LANCHONETES, CASAS DE CHÁ, DE SUCOS E SIMILARES</t>
  </si>
  <si>
    <t>SERVIÇOS AMBULANTES DE ALIMENTAÇÃO</t>
  </si>
  <si>
    <t>FORNECIMENTO DE ALIMENTOS PREPARADOS PREPONDERANTEMENTE PARA EMPRESAS</t>
  </si>
  <si>
    <t>SERVIÇOS DE ALIMENTAÇÃO PARA EVENTOS E RECEPÇÕES - BUFÊ</t>
  </si>
  <si>
    <t>CANTINAS - SERVIÇOS DE ALIMENTAÇÃO PRIVATIVOS</t>
  </si>
  <si>
    <t>FORNECIMENTO DE ALIMENTOS PREPARADOS PREPONDERANTEMENTE PARA CONSUMO DOMICILIAR</t>
  </si>
  <si>
    <t>EDIÇÃO DE LIVROS</t>
  </si>
  <si>
    <t>EDIÇÃO DE JORNAIS</t>
  </si>
  <si>
    <t>EDIÇÃO DE REVISTAS</t>
  </si>
  <si>
    <t>EDIÇÃO DE CADASTROS, LISTAS E DE OUTROS PRODUTOS GRÁFICOS</t>
  </si>
  <si>
    <t>EDIÇÃO INTEGRADA À IMPRESSÃO DE JORNAIS</t>
  </si>
  <si>
    <t>EDIÇÃO INTEGRADA À IMPRESSÃO DE CADASTROS, LISTAS E DE OUTROS PRODUTOS GRÁFICOS</t>
  </si>
  <si>
    <t>SERVIÇOS DE DUBLAGEM</t>
  </si>
  <si>
    <t>SERVIÇOS DE MIXAGEM SONORA EM PRODUÇÃO AUDIOVISUAL</t>
  </si>
  <si>
    <t>ATIVIDADES DE PÓS-PRODUÇÃO CINEMATOGRÁFICA, DE VÍDEOS E DE PROGRAMAS DE TELEVISÃO NÃO ESPECIFICADAS ANTERIORMENTE</t>
  </si>
  <si>
    <t>ATIVIDADES DE GRAVAÇÃO DE SOM E DE EDIÇÃO DE MÚSICA</t>
  </si>
  <si>
    <t>SERVIÇOS DE COMUNICAÇÃO MULTIMÍDIA - SCM</t>
  </si>
  <si>
    <t>TELEFONIA MÓVEL CELULAR</t>
  </si>
  <si>
    <t>OPERADORAS DE TELEVISÃO POR ASSINATURA POR SATÉLITE</t>
  </si>
  <si>
    <t>PROVEDORES DE ACESSO ÀS REDES DE COMUNICAÇÕES</t>
  </si>
  <si>
    <t>OUTRAS ATIVIDADES DE TELECOMUNICAÇÕES NÃO ESPECIFICADAS ANTERIORMENTE</t>
  </si>
  <si>
    <t>DESENVOLVIMENTO DE PROGRAMAS DE COMPUTADOR SOB ENCOMENDA</t>
  </si>
  <si>
    <t>DESENVOLVIMENTO E LICENCIAMENTO DE PROGRAMAS DE COMPUTADOR NÃO-CUSTOMIZÁVEIS</t>
  </si>
  <si>
    <t>CONSULTORIA EM TECNOLOGIA DA INFORMAÇÃO</t>
  </si>
  <si>
    <t>SUPORTE TÉCNICO, MANUTENÇÃO E OUTROS SERVIÇOS EM TECNOLOGIA DA INFORMAÇÃO</t>
  </si>
  <si>
    <t>TRATAMENTO DE DADOS, PROVEDORES DE SERVIÇOS DE APLICAÇÃO E SERVIÇOS DE HOSPEDAGEM NA INTERNET</t>
  </si>
  <si>
    <t>PORTAIS, PROVEDORES DE CONTEÚDO E OUTROS SERVIÇOS DE INFORMAÇÃO NA INTERNET</t>
  </si>
  <si>
    <t>AGÊNCIAS DE NOTÍCIAS</t>
  </si>
  <si>
    <t>OUTRAS ATIVIDADES DE PRESTAÇÃO DE SERVIÇOS DE INFORMAÇÃO NÃO ESPECIFICADAS ANTERIORMENTE</t>
  </si>
  <si>
    <t>CORRESPONDENTES DE INSTITUIÇÕES FINANCEIRAS</t>
  </si>
  <si>
    <t>OUTRAS ATIVIDADES AUXILIARES DOS SERVIÇOS FINANCEIROS NÃO ESPECIFICADAS ANTERIORMENTE</t>
  </si>
  <si>
    <t>GESTÃO E ADMINISTRAÇÃO DA PROPRIEDADE IMOBILIÁRIA</t>
  </si>
  <si>
    <t>ATIVIDADES DE CONTABILIDADE</t>
  </si>
  <si>
    <t>ATIVIDADES DE CONSULTORIA EM GESTÃO EMPRESARIAL, EXCETO CONSULTORIA TÉCNICA ESPECÍFICA</t>
  </si>
  <si>
    <t>SERVIÇOS DE ENGENHARIA</t>
  </si>
  <si>
    <t>SERVIÇOS DE DESENHO TÉCNICO RELACIONADOS À ARQUITETURA E ENGENHARIA</t>
  </si>
  <si>
    <t>AGÊNCIAS DE PUBLICIDADE</t>
  </si>
  <si>
    <t>AGENCIAMENTO DE ESPAÇOS PARA PUBLICIDADE, EXCETO EM VEÍCULOS DE COMUNICAÇÃO</t>
  </si>
  <si>
    <t>PROMOÇÃO DE VENDAS</t>
  </si>
  <si>
    <t>MARKETING DIRETO</t>
  </si>
  <si>
    <t>OUTRAS ATIVIDADES DE PUBLICIDADE NÃO ESPECIFICADAS ANTERIORMENTE</t>
  </si>
  <si>
    <t>DESIGN</t>
  </si>
  <si>
    <t>DECORAÇÃO DE INTERIORES</t>
  </si>
  <si>
    <t>ATIVIDADES DE PRODUÇÃO DE FOTOGRAFIAS, EXCETO AÉREA E SUBMARINA</t>
  </si>
  <si>
    <t>ATIVIDADES DE PRODUÇÃO DE FOTOGRAFIAS AÉREAS E SUBMARINAS</t>
  </si>
  <si>
    <t>LABORATÓRIOS FOTOGRÁFICOS</t>
  </si>
  <si>
    <t>FILMAGEM DE FESTAS E EVENTOS</t>
  </si>
  <si>
    <t>ESCAFANDRIA E MERGULHO</t>
  </si>
  <si>
    <t>ATIVIDADES DE INTERMEDIAÇÃO E AGENCIAMENTO DE SERVIÇOS E NEGÓCIOS EM GERAL, EXCETO IMOBILIÁRIOS</t>
  </si>
  <si>
    <t>OUTRAS ATIVIDADES PROFISSIONAIS, CIENTÍFICAS E TÉCNICAS NÃO ESPECIFICADAS ANTERIORMENTE</t>
  </si>
  <si>
    <t>ATIVIDADES VETERINÁRIAS</t>
  </si>
  <si>
    <t>LOCAÇÃO DE AUTOMÓVEIS SEM CONDUTOR</t>
  </si>
  <si>
    <t>LOCAÇÃO DE OUTROS MEIOS DE TRANSPORTE NÃO ESPECIFICADOS ANTERIORMENTE, SEM CONDUTOR</t>
  </si>
  <si>
    <t>ALUGUEL DE EQUIPAMENTOS RECREATIVOS E ESPORTIVOS</t>
  </si>
  <si>
    <t>ALUGUEL DE FITAS DE VÍDEO, DVDS E SIMILARES</t>
  </si>
  <si>
    <t>ALUGUEL DE OBJETOS DO VESTUÁRIO, JÓIAS E ACESSÓRIOS</t>
  </si>
  <si>
    <t>ALUGUEL DE APARELHOS DE JOGOS ELETRÔNICOS</t>
  </si>
  <si>
    <t>ALUGUEL DE MÓVEIS, UTENSÍLIOS E APARELHOS DE USO DOMÉSTICO E PESSOAL; INSTRUMENTOS MUSICAIS</t>
  </si>
  <si>
    <t>ALUGUEL DE MATERIAL MÉDICO</t>
  </si>
  <si>
    <t>ALUGUEL DE OUTROS OBJETOS PESSOAIS E DOMÉSTICOS NÃO ESPECIFICADOS ANTERIORMENTE</t>
  </si>
  <si>
    <t>ALUGUEL DE MÁQUINAS E EQUIPAMENTOS AGRÍCOLAS SEM OPERADOR</t>
  </si>
  <si>
    <t>ALUGUEL DE MÁQUINAS E EQUIPAMENTOS PARA CONSTRUÇÃO SEM OPERADOR, EXCETO ANDAIMES</t>
  </si>
  <si>
    <t>ALUGUEL DE ANDAIMES</t>
  </si>
  <si>
    <t>ALUGUEL DE MÁQUINAS E EQUIPAMENTOS PARA ESCRITÓRIOS</t>
  </si>
  <si>
    <t>ALUGUEL DE EQUIPAMENTOS CIENTÍFICOS, MÉDICOS E HOSPITALARES, SEM OPERADOR</t>
  </si>
  <si>
    <t>ALUGUEL DE PALCOS, COBERTURAS E OUTRAS ESTRUTURAS DE USO TEMPORÁRIO, EXCETO ANDAIMES</t>
  </si>
  <si>
    <t>ALUGUEL DE OUTRAS MÁQUINAS E EQUIPAMENTOS COMERCIAIS E INDUSTRIAIS NÃO ESPECIFICADOS ANTERIORMENTE, SEM OPERADOR</t>
  </si>
  <si>
    <t>SELEÇÃO E AGENCIAMENTO DE MÃO-DE-OBRA</t>
  </si>
  <si>
    <t>LOCAÇÃO DE MÃO-DE-OBRA TEMPORÁRIA</t>
  </si>
  <si>
    <t>AGÊNCIAS DE VIAGENS</t>
  </si>
  <si>
    <t>OPERADORES TURÍSTICOS</t>
  </si>
  <si>
    <t>SERVIÇOS DE RESERVAS E OUTROS SERVIÇOS DE TURISMO NÃO ESPECIFICADOS ANTERIORMENTE</t>
  </si>
  <si>
    <t>ATIVIDADES DE VIGILÂNCIA E SEGURANÇA PRIVADA</t>
  </si>
  <si>
    <t>SERVIÇOS DE ADESTRAMENTO DE CÃES DE GUARDA</t>
  </si>
  <si>
    <t>ATIVIDADES DE MONITORAMENTO DE SISTEMAS DE SEGURANÇA</t>
  </si>
  <si>
    <t>LIMPEZA EM PRÉDIOS E EM DOMICÍLIOS</t>
  </si>
  <si>
    <t>IMUNIZAÇÃO E CONTROLE DE PRAGAS URBANAS</t>
  </si>
  <si>
    <t>ATIVIDADES DE LIMPEZA NÃO ESPECIFICADAS ANTERIORMENTE</t>
  </si>
  <si>
    <t>ATIVIDADES PAISAGÍSTICAS</t>
  </si>
  <si>
    <t>SERVIÇOS COMBINADOS DE ESCRITÓRIO E APOIO ADMINISTRATIVO</t>
  </si>
  <si>
    <t>FOTOCÓPIAS</t>
  </si>
  <si>
    <t>PREPARAÇÃO DE DOCUMENTOS E SERVIÇOS ESPECIALIZADOS DE APOIO ADMINISTRATIVO NÃO ESPECIFICADOS ANTERIORMENTE</t>
  </si>
  <si>
    <t>ATIVIDADES DE TELEATENDIMENTO</t>
  </si>
  <si>
    <t>SERVIÇOS DE ORGANIZAÇÃO DE FEIRAS, CONGRESSOS, EXPOSIÇÕES E FESTAS</t>
  </si>
  <si>
    <t>CASAS DE FESTAS E EVENTOS</t>
  </si>
  <si>
    <t>ATIVIDADES DE COBRANÇAS E INFORMAÇÕES CADASTRAIS</t>
  </si>
  <si>
    <t>ENVASAMENTO E EMPACOTAMENTO SOB CONTRATO</t>
  </si>
  <si>
    <t>MEDIÇÃO DE CONSUMO DE ENERGIA ELÉTRICA, GÁS E ÁGUA</t>
  </si>
  <si>
    <t>SERVIÇOS DE GRAVAÇÃO DE CARIMBOS, EXCETO CONFECÇÃO</t>
  </si>
  <si>
    <t>CASAS LOTÉRICAS</t>
  </si>
  <si>
    <t>SALAS DE ACESSO À INTERNET</t>
  </si>
  <si>
    <t>OUTRAS ATIVIDADES DE SERVIÇOS PRESTADOS PRINCIPALMENTE ÀS EMPRESAS NÃO ESPECIFICADAS ANTERIORMENTE</t>
  </si>
  <si>
    <t>EDUCAÇÃO INFANTIL - CRECHE</t>
  </si>
  <si>
    <t>EDUCAÇÃO INFANTIL - PRÉ-ESCOLA</t>
  </si>
  <si>
    <t>ENSINO DE ESPORTES</t>
  </si>
  <si>
    <t>ENSINO DE DANÇA</t>
  </si>
  <si>
    <t>ENSINO DE ARTES CÊNICAS, EXCETO DANÇA</t>
  </si>
  <si>
    <t>ENSINO DE MÚSICA</t>
  </si>
  <si>
    <t>ENSINO DE ARTE E CULTURA NÃO ESPECIFICADO ANTERIORMENTE</t>
  </si>
  <si>
    <t>ENSINO DE IDIOMAS</t>
  </si>
  <si>
    <t>TREINAMENTO EM INFORMÁTICA</t>
  </si>
  <si>
    <t>TREINAMENTO EM DESENVOLVIMENTO PROFISSIONAL E GERENCIAL</t>
  </si>
  <si>
    <t>CURSOS PREPARATÓRIOS PARA CONCURSOS</t>
  </si>
  <si>
    <t>OUTRAS ATIVIDADES DE ENSINO NÃO ESPECIFICADAS ANTERIORMENTE</t>
  </si>
  <si>
    <t>ATIVIDADES DE FISIOTERAPIA</t>
  </si>
  <si>
    <t>ATIVIDADES DE PROFISSIONAIS DA ÁREA DE SAÚDE NÃO ESPECIFICADAS ANTERIORMENTE</t>
  </si>
  <si>
    <t>ATIVIDADES DE PRÁTICAS INTEGRATIVAS E COMPLEMENTARES EM SAÚDE HUMANA</t>
  </si>
  <si>
    <t>ATIVIDADES DE FORNECIMENTO DE INFRA-ESTRUTURA DE APOIO E ASSISTÊNCIA A PACIENTE NO DOMICÍLIO</t>
  </si>
  <si>
    <t>PRODUÇÃO TEATRAL</t>
  </si>
  <si>
    <t>PRODUÇÃO MUSICAL</t>
  </si>
  <si>
    <t>PRODUÇÃO DE ESPETÁCULOS CIRCENSES, DE MARIONETES E SIMILARES</t>
  </si>
  <si>
    <t>PRODUÇÃO DE ESPETÁCULOS DE RODEIOS, VAQUEJADAS E SIMILARES</t>
  </si>
  <si>
    <t>ATIVIDADES DE SONORIZAÇÃO E DE ILUMINAÇÃO</t>
  </si>
  <si>
    <t>ARTES CÊNICAS, ESPETÁCULOS E ATIVIDADES COMPLEMENTARES NÃO ESPECIFICADAS ANTERIORMENTE</t>
  </si>
  <si>
    <t>ATIVIDADES DE ARTISTAS PLÁSTICOS, JORNALISTAS INDEPENDENTES E ESCRITORES</t>
  </si>
  <si>
    <t>RESTAURAÇÃO DE OBRAS-DE-ARTE</t>
  </si>
  <si>
    <t>RESTAURAÇÃO E CONSERVAÇÃO DE LUGARES E PRÉDIOS HISTÓRICOS</t>
  </si>
  <si>
    <t>CLUBES SOCIAIS, ESPORTIVOS E SIMILARES</t>
  </si>
  <si>
    <t>ATIVIDADES DE CONDICIONAMENTO FÍSICO</t>
  </si>
  <si>
    <t>OUTRAS ATIVIDADES ESPORTIVAS NÃO ESPECIFICADAS ANTERIORMENTE</t>
  </si>
  <si>
    <t>DISCOTECAS, DANCETERIAS, SALÕES DE DANÇA E SIMILARES</t>
  </si>
  <si>
    <t>EXPLORAÇÃO DE JOGOS DE SINUCA, BILHAR E SIMILARES</t>
  </si>
  <si>
    <t>EXPLORAÇÃO DE JOGOS ELETRÔNICOS RECREATIVOS</t>
  </si>
  <si>
    <t>OUTRAS ATIVIDADES DE RECREAÇÃO E LAZER NÃO ESPECIFICADAS ANTERIORMENTE</t>
  </si>
  <si>
    <t>ATIVIDADES DE ORGANIZAÇÕES RELIGIOSAS</t>
  </si>
  <si>
    <t>ATIVIDADES DE ORGANIZAÇÕES ASSOCIATIVAS LIGADAS À CULTURA E À ARTE</t>
  </si>
  <si>
    <t>REPARAÇÃO E MANUTENÇÃO DE COMPUTADORES E DE EQUIPAMENTOS PERIFÉRICOS</t>
  </si>
  <si>
    <t>REPARAÇÃO E MANUTENÇÃO DE EQUIPAMENTOS DE COMUNICAÇÃO</t>
  </si>
  <si>
    <t>REPARAÇÃO E MANUTENÇÃO DE EQUIPAMENTOS ELETROELETRÔNICOS DE USO PESSOAL E DOMÉSTICO</t>
  </si>
  <si>
    <t>REPARAÇÃO DE CALÇADOS, BOLSAS E ARTIGOS DE VIAGEM</t>
  </si>
  <si>
    <t>CHAVEIROS</t>
  </si>
  <si>
    <t>REPARAÇÃO DE RELÓGIOS</t>
  </si>
  <si>
    <t>REPARAÇÃO DE BICICLETAS, TRICICLOS E OUTROS VEÍCULOS NÃO-MOTORIZADOS</t>
  </si>
  <si>
    <t>REPARAÇÃO DE ARTIGOS DO MOBILIÁRIO</t>
  </si>
  <si>
    <t>REPARAÇÃO DE JÓIAS</t>
  </si>
  <si>
    <t>REPARAÇÃO E MANUTENÇÃO DE OUTROS OBJETOS E EQUIPAMENTOS PESSOAIS E DOMÉSTICOS NÃO ESPECIFICADOS ANTERIORMENTE</t>
  </si>
  <si>
    <t>LAVANDERIAS</t>
  </si>
  <si>
    <t>TINTURARIAS</t>
  </si>
  <si>
    <t>TOALHEIROS</t>
  </si>
  <si>
    <t>CABELEIREIROS</t>
  </si>
  <si>
    <t>ATIVIDADES DE ESTÉTICA E OUTROS SERVIÇOS DE CUIDADOS COM A BELEZA</t>
  </si>
  <si>
    <t>SERVIÇOS DE SEPULTAMENTO</t>
  </si>
  <si>
    <t>SERVIÇOS DE FUNERÁRIAS</t>
  </si>
  <si>
    <t>ATIVIDADES FUNERÁRIAS E SERVIÇOS RELACIONADOS NÃO ESPECIFICADOS ANTERIORMENTE</t>
  </si>
  <si>
    <t>AGÊNCIAS MATRIMONIAIS</t>
  </si>
  <si>
    <t>ALOJAMENTO, HIGIENE E EMBELEZAMENTO DE ANIMAIS</t>
  </si>
  <si>
    <t>EXPLORAÇÃO DE MÁQUINAS DE SERVIÇOS PESSOAIS ACIONADAS POR MOEDA</t>
  </si>
  <si>
    <t>SERVIÇOS DE TATUAGEM E COLOCAÇÃO DE PIERCING</t>
  </si>
  <si>
    <t>OUTRAS ATIVIDADES DE SERVIÇOS PESSOAIS NÃO ESPECIFICADAS ANTERIORMENTE</t>
  </si>
  <si>
    <t>SERVIÇOS DOMÉSTICOS</t>
  </si>
  <si>
    <t>DISTRIBUIÇÃO POR REGIONAL</t>
  </si>
  <si>
    <t>JEQUITINHONA E MUCURI</t>
  </si>
  <si>
    <t>Nº DE DAS PAGO</t>
  </si>
  <si>
    <t>INADIMPLENCIA</t>
  </si>
  <si>
    <t>REGIONAL JEQUITINHONHA E MUCURI</t>
  </si>
  <si>
    <r>
      <t xml:space="preserve"> </t>
    </r>
    <r>
      <rPr>
        <sz val="10"/>
        <color indexed="8"/>
        <rFont val="Calibri"/>
        <family val="2"/>
      </rPr>
      <t>ORDEM DE INADIMPLÊNCIA</t>
    </r>
  </si>
  <si>
    <t>DAS PAGO</t>
  </si>
  <si>
    <t>INADIMPLÊNCIA</t>
  </si>
  <si>
    <t>PERÍODO</t>
  </si>
  <si>
    <t>MINAS GERAIS IN/DIREX 001/2012</t>
  </si>
  <si>
    <t>Total de Optantes por Município em 31/05/2012</t>
  </si>
  <si>
    <t>Nome</t>
  </si>
  <si>
    <t>Total de Optantes</t>
  </si>
  <si>
    <t>FABRICAÇÃO DE CHAPAS E DE EMBALAGENS DE PAPELÃO ONDULADO</t>
  </si>
  <si>
    <t>FABRICAÇÃO DE MÁQUINAS E EQUIPAMENTOS PARA TERRAPLENAGEM, PAVIMENTAÇÃO E CONSTRUÇÃO, PEÇAS E ACESSÓRIOS, EXCETO TRATORES</t>
  </si>
  <si>
    <t>COMÉRCIO POR ATACADO DE PEÇAS E ACESSÓRIOS NOVOS PARA VEÍCULOS AUTOMOTORES</t>
  </si>
  <si>
    <t>TRANSPORTE MARÍTIMO DE CABOTAGEM - CARGA</t>
  </si>
  <si>
    <t>DESENVOLVIMENTO E LICENCIAMENTO DE PROGRAMAS DE COMPUTADOR CUSTOMIZÁVEIS</t>
  </si>
  <si>
    <t>Total de Optantes por Município em 30/06/2012</t>
  </si>
  <si>
    <t>FABRICAÇÃO DE PAPEL</t>
  </si>
  <si>
    <t>PERFURAÇÕES E SONDAGENS</t>
  </si>
  <si>
    <t>Totais</t>
  </si>
  <si>
    <t>-</t>
  </si>
  <si>
    <t>DISTRIBUIÇÃO DE MEI POR UF</t>
  </si>
  <si>
    <t>ORDEM DECRESCENTE DE QUANTIDADE</t>
  </si>
  <si>
    <t>ABAETE</t>
  </si>
  <si>
    <t>ACUCENA</t>
  </si>
  <si>
    <t>AGUA BOA</t>
  </si>
  <si>
    <t>AGUA COMPRIDA</t>
  </si>
  <si>
    <t>AGUAS FORMOSAS</t>
  </si>
  <si>
    <t>AGUAS VERMELHAS</t>
  </si>
  <si>
    <t>AIMORES</t>
  </si>
  <si>
    <t>ALEM PARAIBA</t>
  </si>
  <si>
    <t>ALPINOPOLIS</t>
  </si>
  <si>
    <t>ALTO CAPARAO</t>
  </si>
  <si>
    <t>ALTO JEQUITIBA</t>
  </si>
  <si>
    <t>ALVINOPOLIS</t>
  </si>
  <si>
    <t>ANDRELANDIA</t>
  </si>
  <si>
    <t>ANGELANDIA</t>
  </si>
  <si>
    <t>ANTONIO CARLOS</t>
  </si>
  <si>
    <t>ANTONIO DIAS</t>
  </si>
  <si>
    <t>ANTONIO PRADO DE MINAS</t>
  </si>
  <si>
    <t>ARACAI</t>
  </si>
  <si>
    <t>ARACUAI</t>
  </si>
  <si>
    <t>ARAPORA</t>
  </si>
  <si>
    <t>ARAPUA</t>
  </si>
  <si>
    <t>ARAUJOS</t>
  </si>
  <si>
    <t>ARAXA</t>
  </si>
  <si>
    <t>ATALEIA</t>
  </si>
  <si>
    <t>BAMBUI</t>
  </si>
  <si>
    <t>BARAO DE COCAIS</t>
  </si>
  <si>
    <t>BARAO DO MONTE ALTO</t>
  </si>
  <si>
    <t>BERTOPOLIS</t>
  </si>
  <si>
    <t>BOA ESPERANCA</t>
  </si>
  <si>
    <t>BOCAIUVA</t>
  </si>
  <si>
    <t>BONFINOPOLIS DE MINAS</t>
  </si>
  <si>
    <t>BRAS PIRES</t>
  </si>
  <si>
    <t>BRASILANDIA DE MINAS</t>
  </si>
  <si>
    <t>BRASILIA DE MINAS</t>
  </si>
  <si>
    <t>BRASOPOLIS</t>
  </si>
  <si>
    <t>BRAUNAS</t>
  </si>
  <si>
    <t>BUENO BRANDAO</t>
  </si>
  <si>
    <t>BUENOPOLIS</t>
  </si>
  <si>
    <t>CACHOEIRA DE PAJEU</t>
  </si>
  <si>
    <t>CAETANOPOLIS</t>
  </si>
  <si>
    <t>CAETE</t>
  </si>
  <si>
    <t>CAMBUI</t>
  </si>
  <si>
    <t>CAMPANARIO</t>
  </si>
  <si>
    <t>CANAA</t>
  </si>
  <si>
    <t>CANAPOLIS</t>
  </si>
  <si>
    <t>CAPARAO</t>
  </si>
  <si>
    <t>CAPINOPOLIS</t>
  </si>
  <si>
    <t>CAPITAO ANDRADE</t>
  </si>
  <si>
    <t>CAPITAO ENEAS</t>
  </si>
  <si>
    <t>CAPITOLIO</t>
  </si>
  <si>
    <t>CARAI</t>
  </si>
  <si>
    <t>CARANAIBA</t>
  </si>
  <si>
    <t>CARANDAI</t>
  </si>
  <si>
    <t>CAREACU</t>
  </si>
  <si>
    <t>CARMESIA</t>
  </si>
  <si>
    <t>CARMO DO PARANAIBA</t>
  </si>
  <si>
    <t>CARMOPOLIS DE MINAS</t>
  </si>
  <si>
    <t>CARVALHOPOLIS</t>
  </si>
  <si>
    <t>CASSIA</t>
  </si>
  <si>
    <t>CEDRO DO ABAETE</t>
  </si>
  <si>
    <t>CHACARA</t>
  </si>
  <si>
    <t>CHALE</t>
  </si>
  <si>
    <t>CHAPADA GAUCHA</t>
  </si>
  <si>
    <t>CIPOTANEA</t>
  </si>
  <si>
    <t>CLARO DOS POCOES</t>
  </si>
  <si>
    <t>CLAUDIO</t>
  </si>
  <si>
    <t>CONCEICAO DA APARECIDA</t>
  </si>
  <si>
    <t>CONCEICAO DA BARRA DE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</si>
  <si>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</si>
  <si>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</si>
  <si>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</si>
  <si>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</si>
  <si>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</si>
  <si>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</si>
  <si>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</si>
  <si>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CONEGO MARINHO</t>
  </si>
  <si>
    <t>CONSOLACAO</t>
  </si>
  <si>
    <t>CORACAO DE JESUS</t>
  </si>
  <si>
    <t>CORDISLANDIA</t>
  </si>
  <si>
    <t>CORREGO DANTA</t>
  </si>
  <si>
    <t>CORREGO DO BOM JESUS</t>
  </si>
  <si>
    <t>CORREGO FUNDO</t>
  </si>
  <si>
    <t>CORREGO NOVO</t>
  </si>
  <si>
    <t>COUTO DE MAGALHAES DE MINAS</t>
  </si>
  <si>
    <t>CRISOLITA</t>
  </si>
  <si>
    <t>CRISTALIA</t>
  </si>
  <si>
    <t>CRUCILANDIA</t>
  </si>
  <si>
    <t>CRUZILIA</t>
  </si>
  <si>
    <t>DELFINOPOLIS</t>
  </si>
  <si>
    <t>DIONISIO</t>
  </si>
  <si>
    <t>DIVINESIA</t>
  </si>
  <si>
    <t>DIVINOLANDIA DE MINAS</t>
  </si>
  <si>
    <t>DIVINOPOLIS</t>
  </si>
  <si>
    <t>DIVISOPOLIS</t>
  </si>
  <si>
    <t>DOM SILVERIO</t>
  </si>
  <si>
    <t>DOM VICOSO</t>
  </si>
  <si>
    <t>DORES DE GUANHAES</t>
  </si>
  <si>
    <t>DORES DO INDAIA</t>
  </si>
  <si>
    <t>DORESOPOLIS</t>
  </si>
  <si>
    <t>DURANDE</t>
  </si>
  <si>
    <t>ELOI MENDES</t>
  </si>
  <si>
    <t>ERVALIA</t>
  </si>
  <si>
    <t>ESPIRITO SANTO DO DOURADO</t>
  </si>
  <si>
    <t>ESTRELA DO INDAIA</t>
  </si>
  <si>
    <t>EUGENOPOLIS</t>
  </si>
  <si>
    <t>EWBANK DA CAMARA</t>
  </si>
  <si>
    <t>FELICIO DOS SANTOS</t>
  </si>
  <si>
    <t>FELIXLANDIA</t>
  </si>
  <si>
    <t>FRANCISCO BADARO</t>
  </si>
  <si>
    <t>FRANCISCO SA</t>
  </si>
  <si>
    <t>FRANCISCOPOLIS</t>
  </si>
  <si>
    <t>FREI INOCENCIO</t>
  </si>
  <si>
    <t>FUNILANDIA</t>
  </si>
  <si>
    <t>GALILEIA</t>
  </si>
  <si>
    <t>GLAUCILANDIA</t>
  </si>
  <si>
    <t>GOIANA</t>
  </si>
  <si>
    <t>GONCALVES</t>
  </si>
  <si>
    <t>GRAO MOGOL</t>
  </si>
  <si>
    <t>GUANHAES</t>
  </si>
  <si>
    <t>GUAPE</t>
  </si>
  <si>
    <t>GUARANESIA</t>
  </si>
  <si>
    <t>GUARARA</t>
  </si>
  <si>
    <t>GUAXUPE</t>
  </si>
  <si>
    <t>GUIMARANIA</t>
  </si>
  <si>
    <t>GURINHATA</t>
  </si>
  <si>
    <t>IBIA</t>
  </si>
  <si>
    <t>IBIAI</t>
  </si>
  <si>
    <t>IBIRITE</t>
  </si>
  <si>
    <t>IBITIURA DE MINAS</t>
  </si>
  <si>
    <t>ICARAI DE MINAS</t>
  </si>
  <si>
    <t>IGARAPE</t>
  </si>
  <si>
    <t>ILICINEA</t>
  </si>
  <si>
    <t>IMBE DE MINAS</t>
  </si>
  <si>
    <t>INDIANOPOLIS</t>
  </si>
  <si>
    <t>INGAI</t>
  </si>
  <si>
    <t>INHAUMA</t>
  </si>
  <si>
    <t>IPIACU</t>
  </si>
  <si>
    <t>IPUIUNA</t>
  </si>
  <si>
    <t>IRAI DE MINAS</t>
  </si>
  <si>
    <t>ITAIPE</t>
  </si>
  <si>
    <t>ITAJUBA</t>
  </si>
  <si>
    <t>ITAMBE DO MATO DENTRO</t>
  </si>
  <si>
    <t>ITATIAIUCU</t>
  </si>
  <si>
    <t>ITAU DE MINAS</t>
  </si>
  <si>
    <t>ITAUNA</t>
  </si>
  <si>
    <t>JACUI</t>
  </si>
  <si>
    <t>JAGUARACU</t>
  </si>
  <si>
    <t>JAIBA</t>
  </si>
  <si>
    <t>JANAUBA</t>
  </si>
  <si>
    <t>JANUARIA</t>
  </si>
  <si>
    <t>JAPARAIBA</t>
  </si>
  <si>
    <t>JEQUITAI</t>
  </si>
  <si>
    <t>JEQUITIBA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</si>
  <si>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</si>
  <si>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</si>
  <si>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</si>
  <si>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</si>
  <si>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</si>
  <si>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</si>
  <si>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</si>
  <si>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GONCALVES DE MINAS</t>
  </si>
  <si>
    <t>JOSE RAYDAN</t>
  </si>
  <si>
    <t>JOSENOPOLIS</t>
  </si>
  <si>
    <t>JUVENILIA</t>
  </si>
  <si>
    <t>LUISLANDIA</t>
  </si>
  <si>
    <t>LUMINARIAS</t>
  </si>
  <si>
    <t>MANHUACU</t>
  </si>
  <si>
    <t>MARIA DA FE</t>
  </si>
  <si>
    <t>MARIO CAMPOS</t>
  </si>
  <si>
    <t>MARIPA DE MINAS</t>
  </si>
  <si>
    <t>MARLIERIA</t>
  </si>
  <si>
    <t>MARMELOPOLIS</t>
  </si>
  <si>
    <t>MATERLANDIA</t>
  </si>
  <si>
    <t>MATIPO</t>
  </si>
  <si>
    <t>MERCES</t>
  </si>
  <si>
    <t>MIRAI</t>
  </si>
  <si>
    <t>MIRAVANIA</t>
  </si>
  <si>
    <t>MONTALVANIA</t>
  </si>
  <si>
    <t>MONTE SIAO</t>
  </si>
  <si>
    <t>MORRO DA GARCA</t>
  </si>
  <si>
    <t>MURIAE</t>
  </si>
  <si>
    <t>NATALANDIA</t>
  </si>
  <si>
    <t>NATERCIA</t>
  </si>
  <si>
    <t>NOVA BELEM</t>
  </si>
  <si>
    <t>NOVA MODICA</t>
  </si>
  <si>
    <t>NOVA UNIAO</t>
  </si>
  <si>
    <t>OLHOS-D AGUA</t>
  </si>
  <si>
    <t>OLIMPIO NORONHA</t>
  </si>
  <si>
    <t>ONCA DE PITANGUI</t>
  </si>
  <si>
    <t>ORATORIOS</t>
  </si>
  <si>
    <t>ORIZANIA</t>
  </si>
  <si>
    <t>PADRE PARAISO</t>
  </si>
  <si>
    <t>PALMOPOLIS</t>
  </si>
  <si>
    <t>PAPAGAIO</t>
  </si>
  <si>
    <t>PARA DE MINAS</t>
  </si>
  <si>
    <t>PARAGUACU</t>
  </si>
  <si>
    <t>PARAISOPOLIS</t>
  </si>
  <si>
    <t>PASSABEM</t>
  </si>
  <si>
    <t>PATROCINIO</t>
  </si>
  <si>
    <t>PATROCINIO DO MURIAE</t>
  </si>
  <si>
    <t>PAULA CANDIDO</t>
  </si>
  <si>
    <t>PAVAO</t>
  </si>
  <si>
    <t>PECANHA</t>
  </si>
  <si>
    <t>PEDRA DO INDAIA</t>
  </si>
  <si>
    <t>PEDRINOPOLIS</t>
  </si>
  <si>
    <t>PERDIGAO</t>
  </si>
  <si>
    <t>PERDOES</t>
  </si>
  <si>
    <t>PINGO D AGUA</t>
  </si>
  <si>
    <t>PINTOPOLIS</t>
  </si>
  <si>
    <t>PIRANGUCU</t>
  </si>
  <si>
    <t>PIRAUBA</t>
  </si>
  <si>
    <t>POCO FUNDO</t>
  </si>
  <si>
    <t>POCOS DE CALDAS</t>
  </si>
  <si>
    <t>POMPEU</t>
  </si>
  <si>
    <t>POTE</t>
  </si>
  <si>
    <t>PRATAPOLIS</t>
  </si>
  <si>
    <t>PRESIDENTE OLEGARIO</t>
  </si>
  <si>
    <t>RIBEIRAO DAS NEVES</t>
  </si>
  <si>
    <t>RIBEIRAO VERMELHO</t>
  </si>
  <si>
    <t>RIO PARANAIBA</t>
  </si>
  <si>
    <t>RITAPOLIS</t>
  </si>
  <si>
    <t>ROSARIO DA LIMEIRA</t>
  </si>
  <si>
    <t>SABARA</t>
  </si>
  <si>
    <t>SABINOPOLIS</t>
  </si>
  <si>
    <t>SANTA BARBARA</t>
  </si>
  <si>
    <t>SANTA BARBARA DO LESTE</t>
  </si>
  <si>
    <t>SANTA BARBARA DO MONTE VERDE</t>
  </si>
  <si>
    <t>SANTA BARBARA DO TUGURIO</t>
  </si>
  <si>
    <t>SANTA EFIGENIA DE MINAS</t>
  </si>
  <si>
    <t>SANTA FE DE MINAS</t>
  </si>
  <si>
    <t>SANTA MARIA DO SUACUI</t>
  </si>
  <si>
    <t>SANTA RITA DO SAPUCAI</t>
  </si>
  <si>
    <t>SANTA VITORIA</t>
  </si>
  <si>
    <t>SANTANA DO GARAMBEU</t>
  </si>
  <si>
    <t>SANTANA DO JACARE</t>
  </si>
  <si>
    <t>SANTANA DO MANHUACU</t>
  </si>
  <si>
    <t>SANTANA DO PARAISO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</si>
  <si>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</si>
  <si>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</si>
  <si>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</si>
  <si>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</si>
  <si>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</si>
  <si>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</si>
  <si>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</si>
  <si>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</si>
  <si>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SANTO HIPOLITO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</si>
  <si>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</si>
  <si>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</si>
  <si>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</si>
  <si>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</si>
  <si>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</si>
  <si>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</si>
  <si>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</si>
  <si>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</si>
  <si>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FRANCISCO DO GLORIA</t>
  </si>
  <si>
    <t>SAO GERALDO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</si>
  <si>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</si>
  <si>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</si>
  <si>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</si>
  <si>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</si>
  <si>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</si>
  <si>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RIO PRETO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</si>
  <si>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</si>
  <si>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</si>
  <si>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</si>
  <si>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</si>
  <si>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</si>
  <si>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</si>
  <si>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</si>
  <si>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</si>
  <si>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</si>
  <si>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</si>
  <si>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</si>
  <si>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DO PACUI</t>
  </si>
  <si>
    <t>SAO JOAO DO PARAISO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</si>
  <si>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</si>
  <si>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</si>
  <si>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</si>
  <si>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</si>
  <si>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</si>
  <si>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</si>
  <si>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</si>
  <si>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</si>
  <si>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</si>
  <si>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</si>
  <si>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</si>
  <si>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</si>
  <si>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</si>
  <si>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</si>
  <si>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</si>
  <si>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</si>
  <si>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</si>
  <si>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</si>
  <si>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</si>
  <si>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</si>
  <si>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</si>
  <si>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</si>
  <si>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</si>
  <si>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</si>
  <si>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PARAISO</t>
  </si>
  <si>
    <t>SAO SEBASTIAO DO RIO PRETO</t>
  </si>
  <si>
    <t>SAO SEBASTIAO DO RIO VERDE</t>
  </si>
  <si>
    <t>SAO TIAGO</t>
  </si>
  <si>
    <t>SAO TOMAS DE AQUINO</t>
  </si>
  <si>
    <t>SAO TOME DAS LETRAS</t>
  </si>
  <si>
    <t>SAO VICENTE DE MINAS</t>
  </si>
  <si>
    <t>SAPUCAI-MIRIM</t>
  </si>
  <si>
    <t>SARDOA</t>
  </si>
  <si>
    <t>SENADOR JOSE BENTO</t>
  </si>
  <si>
    <t>SENADOR MODESTINO GONCALVES</t>
  </si>
  <si>
    <t>SENHORA DOS REMEDIOS</t>
  </si>
  <si>
    <t>SERRA DOS AIMORES</t>
  </si>
  <si>
    <t>SERRANOPOLIS DE MINAS</t>
  </si>
  <si>
    <t>SILVEIRANIA</t>
  </si>
  <si>
    <t>SILVIANOPOLIS</t>
  </si>
  <si>
    <t>SIMAO PEREIRA</t>
  </si>
  <si>
    <t>SIMONESIA</t>
  </si>
  <si>
    <t>SOBRALIA</t>
  </si>
  <si>
    <t>TAPIRAI</t>
  </si>
  <si>
    <t>TAQUARACU DE MINAS</t>
  </si>
  <si>
    <t>TEOFILO OTONI</t>
  </si>
  <si>
    <t>TIMOTEO</t>
  </si>
  <si>
    <t>TRES CORACOES</t>
  </si>
  <si>
    <t>TRES MARIAS</t>
  </si>
  <si>
    <t>TRES PONTAS</t>
  </si>
  <si>
    <t>TURVOLANDIA</t>
  </si>
  <si>
    <t>UBA</t>
  </si>
  <si>
    <t>UBAI</t>
  </si>
  <si>
    <t>UBERLANDIA</t>
  </si>
  <si>
    <t>UNAI</t>
  </si>
  <si>
    <t>UNIAO DE MINAS</t>
  </si>
  <si>
    <t>URUCANIA</t>
  </si>
  <si>
    <t>VARJAO DE MINAS</t>
  </si>
  <si>
    <t>VARZEA DA PALMA</t>
  </si>
  <si>
    <t>VARZELANDIA</t>
  </si>
  <si>
    <t>VERDELANDIA</t>
  </si>
  <si>
    <t>VERISSIMO</t>
  </si>
  <si>
    <t>VICOSA</t>
  </si>
  <si>
    <t>VIRGINIA</t>
  </si>
  <si>
    <t>VIRGINOPOLIS</t>
  </si>
  <si>
    <t>VIRGOLANDIA</t>
  </si>
  <si>
    <t>NÚMERO DE FORMALIZAÇÃO DO MEI POR MÊS - EM 2014</t>
  </si>
  <si>
    <t>Rio Doce</t>
  </si>
  <si>
    <t>DADOS DO MEI EM 31/03/2014</t>
  </si>
  <si>
    <t>DAS PAGOS 03/2014</t>
  </si>
  <si>
    <t>OPT 02/2014</t>
  </si>
  <si>
    <t>Indimplencia em relação ao DAS</t>
  </si>
  <si>
    <t>Centro</t>
  </si>
  <si>
    <t>Jequitinhonha e Mucuri</t>
  </si>
  <si>
    <t>Noroeste</t>
  </si>
  <si>
    <t>Norte</t>
  </si>
  <si>
    <t>Sul</t>
  </si>
  <si>
    <t>Triângulo</t>
  </si>
  <si>
    <t>Zona da Mata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</si>
  <si>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</si>
  <si>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</si>
  <si>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</si>
  <si>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</si>
  <si>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</si>
  <si>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</si>
  <si>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</si>
  <si>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</si>
  <si>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</si>
  <si>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</si>
  <si>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</si>
  <si>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</si>
  <si>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</si>
  <si>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</si>
  <si>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</si>
  <si>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</si>
  <si>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</si>
  <si>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</si>
  <si>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</si>
  <si>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</si>
  <si>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</si>
  <si>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</si>
  <si>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</si>
  <si>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</si>
  <si>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</si>
  <si>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</si>
  <si>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</si>
  <si>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</si>
  <si>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</si>
  <si>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</si>
  <si>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</si>
  <si>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</si>
  <si>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</si>
  <si>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</si>
  <si>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</si>
  <si>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</si>
  <si>
    <t>37º</t>
  </si>
  <si>
    <t>38º</t>
  </si>
  <si>
    <t>39º</t>
  </si>
  <si>
    <t>40º</t>
  </si>
  <si>
    <t>41º</t>
  </si>
  <si>
    <t>42º</t>
  </si>
  <si>
    <t>43º</t>
  </si>
  <si>
    <t>44º</t>
  </si>
  <si>
    <t>45º</t>
  </si>
  <si>
    <t>46º</t>
  </si>
  <si>
    <t>47º</t>
  </si>
  <si>
    <t>48º</t>
  </si>
  <si>
    <t>49º</t>
  </si>
  <si>
    <t>50º</t>
  </si>
  <si>
    <t>51º</t>
  </si>
  <si>
    <t>52º</t>
  </si>
  <si>
    <t>53º</t>
  </si>
  <si>
    <t>54º</t>
  </si>
  <si>
    <t>55º</t>
  </si>
  <si>
    <t>56º</t>
  </si>
  <si>
    <t>57º</t>
  </si>
  <si>
    <t>58º</t>
  </si>
  <si>
    <t>59º</t>
  </si>
  <si>
    <t>60º</t>
  </si>
  <si>
    <t>61º</t>
  </si>
  <si>
    <t>62º</t>
  </si>
  <si>
    <t>63º</t>
  </si>
  <si>
    <t>64º</t>
  </si>
  <si>
    <t>65º</t>
  </si>
  <si>
    <t>66º</t>
  </si>
  <si>
    <t>67º</t>
  </si>
  <si>
    <t>68º</t>
  </si>
  <si>
    <t>69º</t>
  </si>
  <si>
    <t>70º</t>
  </si>
  <si>
    <t>71º</t>
  </si>
  <si>
    <t>72º</t>
  </si>
  <si>
    <t>73º</t>
  </si>
  <si>
    <t>74º</t>
  </si>
  <si>
    <t>75º</t>
  </si>
  <si>
    <t>76º</t>
  </si>
  <si>
    <t>77º</t>
  </si>
  <si>
    <t>78º</t>
  </si>
  <si>
    <t>79º</t>
  </si>
  <si>
    <t>80º</t>
  </si>
  <si>
    <t>81º</t>
  </si>
  <si>
    <t>82º</t>
  </si>
  <si>
    <t>83º</t>
  </si>
  <si>
    <t>84º</t>
  </si>
  <si>
    <t>85º</t>
  </si>
  <si>
    <t>86º</t>
  </si>
  <si>
    <t>87º</t>
  </si>
  <si>
    <t>88º</t>
  </si>
  <si>
    <t>89º</t>
  </si>
  <si>
    <t>90º</t>
  </si>
  <si>
    <t>91º</t>
  </si>
  <si>
    <t>92º</t>
  </si>
  <si>
    <t>93º</t>
  </si>
  <si>
    <t>94º</t>
  </si>
  <si>
    <t>95º</t>
  </si>
  <si>
    <t>96º</t>
  </si>
  <si>
    <t>97º</t>
  </si>
  <si>
    <t>98º</t>
  </si>
  <si>
    <t>99º</t>
  </si>
  <si>
    <t>100º</t>
  </si>
  <si>
    <t>101º</t>
  </si>
  <si>
    <t>102º</t>
  </si>
  <si>
    <t>103º</t>
  </si>
  <si>
    <t>104º</t>
  </si>
  <si>
    <t>105º</t>
  </si>
  <si>
    <t>106º</t>
  </si>
  <si>
    <t>107º</t>
  </si>
  <si>
    <t>108º</t>
  </si>
  <si>
    <t>109º</t>
  </si>
  <si>
    <t>110º</t>
  </si>
  <si>
    <t>111º</t>
  </si>
  <si>
    <t>112º</t>
  </si>
  <si>
    <t>113º</t>
  </si>
  <si>
    <t>114º</t>
  </si>
  <si>
    <t>115º</t>
  </si>
  <si>
    <t>116º</t>
  </si>
  <si>
    <t>117º</t>
  </si>
  <si>
    <t>118º</t>
  </si>
  <si>
    <t>119º</t>
  </si>
  <si>
    <t>120º</t>
  </si>
  <si>
    <t>121º</t>
  </si>
  <si>
    <t>122º</t>
  </si>
  <si>
    <t>123º</t>
  </si>
  <si>
    <t>124º</t>
  </si>
  <si>
    <t>125º</t>
  </si>
  <si>
    <t>126º</t>
  </si>
  <si>
    <t>127º</t>
  </si>
  <si>
    <t>128º</t>
  </si>
  <si>
    <t>129º</t>
  </si>
  <si>
    <t>130º</t>
  </si>
  <si>
    <t>131º</t>
  </si>
  <si>
    <t>132º</t>
  </si>
  <si>
    <t>133º</t>
  </si>
  <si>
    <t>134º</t>
  </si>
  <si>
    <t>135º</t>
  </si>
  <si>
    <t>136º</t>
  </si>
  <si>
    <t>137º</t>
  </si>
  <si>
    <t>138º</t>
  </si>
  <si>
    <t>139º</t>
  </si>
  <si>
    <t>140º</t>
  </si>
  <si>
    <t>141º</t>
  </si>
  <si>
    <t>142º</t>
  </si>
  <si>
    <t>143º</t>
  </si>
  <si>
    <t>144º</t>
  </si>
  <si>
    <t>145º</t>
  </si>
  <si>
    <t>146º</t>
  </si>
  <si>
    <t>147º</t>
  </si>
  <si>
    <t>148º</t>
  </si>
  <si>
    <t>149º</t>
  </si>
  <si>
    <t>150º</t>
  </si>
  <si>
    <t>151º</t>
  </si>
  <si>
    <t>152º</t>
  </si>
  <si>
    <t>153º</t>
  </si>
  <si>
    <t>154º</t>
  </si>
  <si>
    <t>155º</t>
  </si>
  <si>
    <t>156º</t>
  </si>
  <si>
    <t>157º</t>
  </si>
  <si>
    <t>158º</t>
  </si>
  <si>
    <t>159º</t>
  </si>
  <si>
    <t>160º</t>
  </si>
  <si>
    <t>161º</t>
  </si>
  <si>
    <t>162º</t>
  </si>
  <si>
    <t>163º</t>
  </si>
  <si>
    <t>164º</t>
  </si>
  <si>
    <t>165º</t>
  </si>
  <si>
    <t>166º</t>
  </si>
  <si>
    <t>167º</t>
  </si>
  <si>
    <t>168º</t>
  </si>
  <si>
    <t>169º</t>
  </si>
  <si>
    <t>170º</t>
  </si>
  <si>
    <t>171º</t>
  </si>
  <si>
    <t>172º</t>
  </si>
  <si>
    <t>173º</t>
  </si>
  <si>
    <t>174º</t>
  </si>
  <si>
    <t>175º</t>
  </si>
  <si>
    <t>176º</t>
  </si>
  <si>
    <t>177º</t>
  </si>
  <si>
    <t>178º</t>
  </si>
  <si>
    <t>179º</t>
  </si>
  <si>
    <t>180º</t>
  </si>
  <si>
    <t>181º</t>
  </si>
  <si>
    <t>182º</t>
  </si>
  <si>
    <t>183º</t>
  </si>
  <si>
    <t>184º</t>
  </si>
  <si>
    <t>185º</t>
  </si>
  <si>
    <t>186º</t>
  </si>
  <si>
    <t>187º</t>
  </si>
  <si>
    <t>188º</t>
  </si>
  <si>
    <t>189º</t>
  </si>
  <si>
    <t>190º</t>
  </si>
  <si>
    <t>191º</t>
  </si>
  <si>
    <t>192º</t>
  </si>
  <si>
    <t>193º</t>
  </si>
  <si>
    <t>194º</t>
  </si>
  <si>
    <t>195º</t>
  </si>
  <si>
    <t>196º</t>
  </si>
  <si>
    <t>197º</t>
  </si>
  <si>
    <t>198º</t>
  </si>
  <si>
    <t>199º</t>
  </si>
  <si>
    <t>200º</t>
  </si>
  <si>
    <t>201º</t>
  </si>
  <si>
    <t>202º</t>
  </si>
  <si>
    <t>203º</t>
  </si>
  <si>
    <t>204º</t>
  </si>
  <si>
    <t>205º</t>
  </si>
  <si>
    <t>206º</t>
  </si>
  <si>
    <t>207º</t>
  </si>
  <si>
    <t>208º</t>
  </si>
  <si>
    <t>209º</t>
  </si>
  <si>
    <t>210º</t>
  </si>
  <si>
    <t>211º</t>
  </si>
  <si>
    <t>212º</t>
  </si>
  <si>
    <t>213º</t>
  </si>
  <si>
    <t>214º</t>
  </si>
  <si>
    <t>215º</t>
  </si>
  <si>
    <t>216º</t>
  </si>
  <si>
    <t>217º</t>
  </si>
  <si>
    <t>218º</t>
  </si>
  <si>
    <t>219º</t>
  </si>
  <si>
    <t>220º</t>
  </si>
  <si>
    <t>221º</t>
  </si>
  <si>
    <t>222º</t>
  </si>
  <si>
    <t>223º</t>
  </si>
  <si>
    <t>224º</t>
  </si>
  <si>
    <t>225º</t>
  </si>
  <si>
    <t>226º</t>
  </si>
  <si>
    <t>227º</t>
  </si>
  <si>
    <t>228º</t>
  </si>
  <si>
    <t>229º</t>
  </si>
  <si>
    <t>230º</t>
  </si>
  <si>
    <t>231º</t>
  </si>
  <si>
    <t>232º</t>
  </si>
  <si>
    <t>233º</t>
  </si>
  <si>
    <t>234º</t>
  </si>
  <si>
    <t>235º</t>
  </si>
  <si>
    <t>236º</t>
  </si>
  <si>
    <t>237º</t>
  </si>
  <si>
    <t>238º</t>
  </si>
  <si>
    <t>239º</t>
  </si>
  <si>
    <t>240º</t>
  </si>
  <si>
    <t>241º</t>
  </si>
  <si>
    <t>242º</t>
  </si>
  <si>
    <t>243º</t>
  </si>
  <si>
    <t>244º</t>
  </si>
  <si>
    <t>245º</t>
  </si>
  <si>
    <t>246º</t>
  </si>
  <si>
    <t>247º</t>
  </si>
  <si>
    <t>248º</t>
  </si>
  <si>
    <t>249º</t>
  </si>
  <si>
    <t>250º</t>
  </si>
  <si>
    <t>251º</t>
  </si>
  <si>
    <t>252º</t>
  </si>
  <si>
    <t>253º</t>
  </si>
  <si>
    <t>254º</t>
  </si>
  <si>
    <t>255º</t>
  </si>
  <si>
    <t>256º</t>
  </si>
  <si>
    <t>257º</t>
  </si>
  <si>
    <t>258º</t>
  </si>
  <si>
    <t>259º</t>
  </si>
  <si>
    <t>260º</t>
  </si>
  <si>
    <t>261º</t>
  </si>
  <si>
    <t>262º</t>
  </si>
  <si>
    <t>263º</t>
  </si>
  <si>
    <t>264º</t>
  </si>
  <si>
    <t>265º</t>
  </si>
  <si>
    <t>266º</t>
  </si>
  <si>
    <t>267º</t>
  </si>
  <si>
    <t>268º</t>
  </si>
  <si>
    <t>269º</t>
  </si>
  <si>
    <t>270º</t>
  </si>
  <si>
    <t>271º</t>
  </si>
  <si>
    <t>272º</t>
  </si>
  <si>
    <t>273º</t>
  </si>
  <si>
    <t>274º</t>
  </si>
  <si>
    <t>275º</t>
  </si>
  <si>
    <t>276º</t>
  </si>
  <si>
    <t>277º</t>
  </si>
  <si>
    <t>278º</t>
  </si>
  <si>
    <t>279º</t>
  </si>
  <si>
    <t>280º</t>
  </si>
  <si>
    <t>281º</t>
  </si>
  <si>
    <t>282º</t>
  </si>
  <si>
    <t>283º</t>
  </si>
  <si>
    <t>284º</t>
  </si>
  <si>
    <t>285º</t>
  </si>
  <si>
    <t>286º</t>
  </si>
  <si>
    <t>287º</t>
  </si>
  <si>
    <t>288º</t>
  </si>
  <si>
    <t>289º</t>
  </si>
  <si>
    <t>290º</t>
  </si>
  <si>
    <t>291º</t>
  </si>
  <si>
    <t>292º</t>
  </si>
  <si>
    <t>293º</t>
  </si>
  <si>
    <t>294º</t>
  </si>
  <si>
    <t>295º</t>
  </si>
  <si>
    <t>296º</t>
  </si>
  <si>
    <t>297º</t>
  </si>
  <si>
    <t>298º</t>
  </si>
  <si>
    <t>299º</t>
  </si>
  <si>
    <t>300º</t>
  </si>
  <si>
    <t>301º</t>
  </si>
  <si>
    <t>302º</t>
  </si>
  <si>
    <t>303º</t>
  </si>
  <si>
    <t>304º</t>
  </si>
  <si>
    <t>305º</t>
  </si>
  <si>
    <t>306º</t>
  </si>
  <si>
    <t>307º</t>
  </si>
  <si>
    <t>308º</t>
  </si>
  <si>
    <t>309º</t>
  </si>
  <si>
    <t>310º</t>
  </si>
  <si>
    <t>311º</t>
  </si>
  <si>
    <t>312º</t>
  </si>
  <si>
    <t>313º</t>
  </si>
  <si>
    <t>314º</t>
  </si>
  <si>
    <t>315º</t>
  </si>
  <si>
    <t>316º</t>
  </si>
  <si>
    <t>317º</t>
  </si>
  <si>
    <t>318º</t>
  </si>
  <si>
    <t>319º</t>
  </si>
  <si>
    <t>320º</t>
  </si>
  <si>
    <t>321º</t>
  </si>
  <si>
    <t>322º</t>
  </si>
  <si>
    <t>323º</t>
  </si>
  <si>
    <t>324º</t>
  </si>
  <si>
    <t>325º</t>
  </si>
  <si>
    <t>326º</t>
  </si>
  <si>
    <t>327º</t>
  </si>
  <si>
    <t>328º</t>
  </si>
  <si>
    <t>329º</t>
  </si>
  <si>
    <t>330º</t>
  </si>
  <si>
    <t>331º</t>
  </si>
  <si>
    <t>332º</t>
  </si>
  <si>
    <t>333º</t>
  </si>
  <si>
    <t>334º</t>
  </si>
  <si>
    <t>335º</t>
  </si>
  <si>
    <t>336º</t>
  </si>
  <si>
    <t>337º</t>
  </si>
  <si>
    <t>338º</t>
  </si>
  <si>
    <t>339º</t>
  </si>
  <si>
    <t>340º</t>
  </si>
  <si>
    <t>341º</t>
  </si>
  <si>
    <t>342º</t>
  </si>
  <si>
    <t>343º</t>
  </si>
  <si>
    <t>344º</t>
  </si>
  <si>
    <t>345º</t>
  </si>
  <si>
    <t>346º</t>
  </si>
  <si>
    <t>347º</t>
  </si>
  <si>
    <t>348º</t>
  </si>
  <si>
    <t>349º</t>
  </si>
  <si>
    <t>350º</t>
  </si>
  <si>
    <t>351º</t>
  </si>
  <si>
    <t>352º</t>
  </si>
  <si>
    <t>353º</t>
  </si>
  <si>
    <t>354º</t>
  </si>
  <si>
    <t>355º</t>
  </si>
  <si>
    <t>356º</t>
  </si>
  <si>
    <t>357º</t>
  </si>
  <si>
    <t>358º</t>
  </si>
  <si>
    <t>359º</t>
  </si>
  <si>
    <t>360º</t>
  </si>
  <si>
    <t>361º</t>
  </si>
  <si>
    <t>362º</t>
  </si>
  <si>
    <t>363º</t>
  </si>
  <si>
    <t>364º</t>
  </si>
  <si>
    <t>365º</t>
  </si>
  <si>
    <t>366º</t>
  </si>
  <si>
    <t>367º</t>
  </si>
  <si>
    <t>368º</t>
  </si>
  <si>
    <t>369º</t>
  </si>
  <si>
    <t>370º</t>
  </si>
  <si>
    <t>371º</t>
  </si>
  <si>
    <t>372º</t>
  </si>
  <si>
    <t>373º</t>
  </si>
  <si>
    <t>374º</t>
  </si>
  <si>
    <t>375º</t>
  </si>
  <si>
    <t>376º</t>
  </si>
  <si>
    <t>377º</t>
  </si>
  <si>
    <t>378º</t>
  </si>
  <si>
    <t>379º</t>
  </si>
  <si>
    <t>380º</t>
  </si>
  <si>
    <t>381º</t>
  </si>
  <si>
    <t>382º</t>
  </si>
  <si>
    <t>383º</t>
  </si>
  <si>
    <t>384º</t>
  </si>
  <si>
    <t>385º</t>
  </si>
  <si>
    <t>386º</t>
  </si>
  <si>
    <t>387º</t>
  </si>
  <si>
    <t>388º</t>
  </si>
  <si>
    <t>389º</t>
  </si>
  <si>
    <t>390º</t>
  </si>
  <si>
    <t>391º</t>
  </si>
  <si>
    <t>392º</t>
  </si>
  <si>
    <t>393º</t>
  </si>
  <si>
    <t>394º</t>
  </si>
  <si>
    <t>395º</t>
  </si>
  <si>
    <t>396º</t>
  </si>
  <si>
    <t>397º</t>
  </si>
  <si>
    <t>398º</t>
  </si>
  <si>
    <t>399º</t>
  </si>
  <si>
    <t>400º</t>
  </si>
  <si>
    <t>401º</t>
  </si>
  <si>
    <t>402º</t>
  </si>
  <si>
    <t>403º</t>
  </si>
  <si>
    <t>404º</t>
  </si>
  <si>
    <t>405º</t>
  </si>
  <si>
    <t>406º</t>
  </si>
  <si>
    <t>407º</t>
  </si>
  <si>
    <t>408º</t>
  </si>
  <si>
    <t>409º</t>
  </si>
  <si>
    <t>410º</t>
  </si>
  <si>
    <t>411º</t>
  </si>
  <si>
    <t>412º</t>
  </si>
  <si>
    <t>413º</t>
  </si>
  <si>
    <t>414º</t>
  </si>
  <si>
    <t>415º</t>
  </si>
  <si>
    <t>416º</t>
  </si>
  <si>
    <t>417º</t>
  </si>
  <si>
    <t>418º</t>
  </si>
  <si>
    <t>419º</t>
  </si>
  <si>
    <t>420º</t>
  </si>
  <si>
    <t>421º</t>
  </si>
  <si>
    <t>422º</t>
  </si>
  <si>
    <t>423º</t>
  </si>
  <si>
    <t>424º</t>
  </si>
  <si>
    <t>425º</t>
  </si>
  <si>
    <t>426º</t>
  </si>
  <si>
    <t>427º</t>
  </si>
  <si>
    <t>428º</t>
  </si>
  <si>
    <t>429º</t>
  </si>
  <si>
    <t>430º</t>
  </si>
  <si>
    <t>431º</t>
  </si>
  <si>
    <t>432º</t>
  </si>
  <si>
    <t>433º</t>
  </si>
  <si>
    <t>434º</t>
  </si>
  <si>
    <t>435º</t>
  </si>
  <si>
    <t>436º</t>
  </si>
  <si>
    <t>437º</t>
  </si>
  <si>
    <t>438º</t>
  </si>
  <si>
    <t>439º</t>
  </si>
  <si>
    <t>440º</t>
  </si>
  <si>
    <t>441º</t>
  </si>
  <si>
    <t>442º</t>
  </si>
  <si>
    <t>443º</t>
  </si>
  <si>
    <t>444º</t>
  </si>
  <si>
    <t>445º</t>
  </si>
  <si>
    <t>446º</t>
  </si>
  <si>
    <t>447º</t>
  </si>
  <si>
    <t>448º</t>
  </si>
  <si>
    <t>449º</t>
  </si>
  <si>
    <t>450º</t>
  </si>
  <si>
    <t>451º</t>
  </si>
  <si>
    <t>452º</t>
  </si>
  <si>
    <t>453º</t>
  </si>
  <si>
    <t>454º</t>
  </si>
  <si>
    <t>455º</t>
  </si>
  <si>
    <t>456º</t>
  </si>
  <si>
    <t>457º</t>
  </si>
  <si>
    <t>458º</t>
  </si>
  <si>
    <t>459º</t>
  </si>
  <si>
    <t>460º</t>
  </si>
  <si>
    <t>461º</t>
  </si>
  <si>
    <t>462º</t>
  </si>
  <si>
    <t>463º</t>
  </si>
  <si>
    <t>464º</t>
  </si>
  <si>
    <t>465º</t>
  </si>
  <si>
    <t>466º</t>
  </si>
  <si>
    <t>467º</t>
  </si>
  <si>
    <t>468º</t>
  </si>
  <si>
    <t>469º</t>
  </si>
  <si>
    <t>470º</t>
  </si>
  <si>
    <t>471º</t>
  </si>
  <si>
    <t>472º</t>
  </si>
  <si>
    <t>473º</t>
  </si>
  <si>
    <t>474º</t>
  </si>
  <si>
    <t>475º</t>
  </si>
  <si>
    <t>476º</t>
  </si>
  <si>
    <t>477º</t>
  </si>
  <si>
    <t>478º</t>
  </si>
  <si>
    <t>479º</t>
  </si>
  <si>
    <t>480º</t>
  </si>
  <si>
    <t>481º</t>
  </si>
  <si>
    <t>482º</t>
  </si>
  <si>
    <t>483º</t>
  </si>
  <si>
    <t>484º</t>
  </si>
  <si>
    <t>485º</t>
  </si>
  <si>
    <t>486º</t>
  </si>
  <si>
    <t>487º</t>
  </si>
  <si>
    <t>488º</t>
  </si>
  <si>
    <t>489º</t>
  </si>
  <si>
    <t>490º</t>
  </si>
  <si>
    <t>491º</t>
  </si>
  <si>
    <t>492º</t>
  </si>
  <si>
    <t>493º</t>
  </si>
  <si>
    <t>494º</t>
  </si>
  <si>
    <t>495º</t>
  </si>
  <si>
    <t>496º</t>
  </si>
  <si>
    <t>497º</t>
  </si>
  <si>
    <t>498º</t>
  </si>
  <si>
    <t>499º</t>
  </si>
  <si>
    <t>500º</t>
  </si>
  <si>
    <t>501º</t>
  </si>
  <si>
    <t>502º</t>
  </si>
  <si>
    <t>503º</t>
  </si>
  <si>
    <t>504º</t>
  </si>
  <si>
    <t>505º</t>
  </si>
  <si>
    <t>506º</t>
  </si>
  <si>
    <t>507º</t>
  </si>
  <si>
    <t>508º</t>
  </si>
  <si>
    <t>509º</t>
  </si>
  <si>
    <t>510º</t>
  </si>
  <si>
    <t>511º</t>
  </si>
  <si>
    <t>512º</t>
  </si>
  <si>
    <t>513º</t>
  </si>
  <si>
    <t>514º</t>
  </si>
  <si>
    <t>515º</t>
  </si>
  <si>
    <t>516º</t>
  </si>
  <si>
    <t>517º</t>
  </si>
  <si>
    <t>518º</t>
  </si>
  <si>
    <t>519º</t>
  </si>
  <si>
    <t>520º</t>
  </si>
  <si>
    <t>521º</t>
  </si>
  <si>
    <t>522º</t>
  </si>
  <si>
    <t>523º</t>
  </si>
  <si>
    <t>524º</t>
  </si>
  <si>
    <t>525º</t>
  </si>
  <si>
    <t>526º</t>
  </si>
  <si>
    <t>527º</t>
  </si>
  <si>
    <t>528º</t>
  </si>
  <si>
    <t>529º</t>
  </si>
  <si>
    <t>530º</t>
  </si>
  <si>
    <t>531º</t>
  </si>
  <si>
    <t>532º</t>
  </si>
  <si>
    <t>533º</t>
  </si>
  <si>
    <t>534º</t>
  </si>
  <si>
    <t>535º</t>
  </si>
  <si>
    <t>536º</t>
  </si>
  <si>
    <t>537º</t>
  </si>
  <si>
    <t>538º</t>
  </si>
  <si>
    <t>539º</t>
  </si>
  <si>
    <t>540º</t>
  </si>
  <si>
    <t>541º</t>
  </si>
  <si>
    <t>542º</t>
  </si>
  <si>
    <t>543º</t>
  </si>
  <si>
    <t>544º</t>
  </si>
  <si>
    <t>545º</t>
  </si>
  <si>
    <t>546º</t>
  </si>
  <si>
    <t>547º</t>
  </si>
  <si>
    <t>548º</t>
  </si>
  <si>
    <t>549º</t>
  </si>
  <si>
    <t>550º</t>
  </si>
  <si>
    <t>551º</t>
  </si>
  <si>
    <t>552º</t>
  </si>
  <si>
    <t>553º</t>
  </si>
  <si>
    <t>554º</t>
  </si>
  <si>
    <t>555º</t>
  </si>
  <si>
    <t>556º</t>
  </si>
  <si>
    <t>557º</t>
  </si>
  <si>
    <t>558º</t>
  </si>
  <si>
    <t>559º</t>
  </si>
  <si>
    <t>560º</t>
  </si>
  <si>
    <t>561º</t>
  </si>
  <si>
    <t>562º</t>
  </si>
  <si>
    <t>563º</t>
  </si>
  <si>
    <t>564º</t>
  </si>
  <si>
    <t>565º</t>
  </si>
  <si>
    <t>566º</t>
  </si>
  <si>
    <t>567º</t>
  </si>
  <si>
    <t>568º</t>
  </si>
  <si>
    <t>569º</t>
  </si>
  <si>
    <t>570º</t>
  </si>
  <si>
    <t>571º</t>
  </si>
  <si>
    <t>572º</t>
  </si>
  <si>
    <t>573º</t>
  </si>
  <si>
    <t>574º</t>
  </si>
  <si>
    <t>575º</t>
  </si>
  <si>
    <t>576º</t>
  </si>
  <si>
    <t>577º</t>
  </si>
  <si>
    <t>578º</t>
  </si>
  <si>
    <t>579º</t>
  </si>
  <si>
    <t>580º</t>
  </si>
  <si>
    <t>581º</t>
  </si>
  <si>
    <t>582º</t>
  </si>
  <si>
    <t>583º</t>
  </si>
  <si>
    <t>584º</t>
  </si>
  <si>
    <t>585º</t>
  </si>
  <si>
    <t>586º</t>
  </si>
  <si>
    <t>587º</t>
  </si>
  <si>
    <t>588º</t>
  </si>
  <si>
    <t>589º</t>
  </si>
  <si>
    <t>590º</t>
  </si>
  <si>
    <t>591º</t>
  </si>
  <si>
    <t>592º</t>
  </si>
  <si>
    <t>593º</t>
  </si>
  <si>
    <t>594º</t>
  </si>
  <si>
    <t>595º</t>
  </si>
  <si>
    <t>596º</t>
  </si>
  <si>
    <t>597º</t>
  </si>
  <si>
    <t>598º</t>
  </si>
  <si>
    <t>599º</t>
  </si>
  <si>
    <t>600º</t>
  </si>
  <si>
    <t>601º</t>
  </si>
  <si>
    <t>602º</t>
  </si>
  <si>
    <t>603º</t>
  </si>
  <si>
    <t>604º</t>
  </si>
  <si>
    <t>605º</t>
  </si>
  <si>
    <t>606º</t>
  </si>
  <si>
    <t>607º</t>
  </si>
  <si>
    <t>608º</t>
  </si>
  <si>
    <t>609º</t>
  </si>
  <si>
    <t>610º</t>
  </si>
  <si>
    <t>611º</t>
  </si>
  <si>
    <t>612º</t>
  </si>
  <si>
    <t>613º</t>
  </si>
  <si>
    <t>614º</t>
  </si>
  <si>
    <t>615º</t>
  </si>
  <si>
    <t>616º</t>
  </si>
  <si>
    <t>617º</t>
  </si>
  <si>
    <t>618º</t>
  </si>
  <si>
    <t>619º</t>
  </si>
  <si>
    <t>620º</t>
  </si>
  <si>
    <t>621º</t>
  </si>
  <si>
    <t>622º</t>
  </si>
  <si>
    <t>623º</t>
  </si>
  <si>
    <t>624º</t>
  </si>
  <si>
    <t>625º</t>
  </si>
  <si>
    <t>626º</t>
  </si>
  <si>
    <t>627º</t>
  </si>
  <si>
    <t>628º</t>
  </si>
  <si>
    <t>629º</t>
  </si>
  <si>
    <t>630º</t>
  </si>
  <si>
    <t>631º</t>
  </si>
  <si>
    <t>632º</t>
  </si>
  <si>
    <t>633º</t>
  </si>
  <si>
    <t>634º</t>
  </si>
  <si>
    <t>635º</t>
  </si>
  <si>
    <t>636º</t>
  </si>
  <si>
    <t>637º</t>
  </si>
  <si>
    <t>638º</t>
  </si>
  <si>
    <t>639º</t>
  </si>
  <si>
    <t>640º</t>
  </si>
  <si>
    <t>641º</t>
  </si>
  <si>
    <t>642º</t>
  </si>
  <si>
    <t>643º</t>
  </si>
  <si>
    <t>644º</t>
  </si>
  <si>
    <t>645º</t>
  </si>
  <si>
    <t>646º</t>
  </si>
  <si>
    <t>647º</t>
  </si>
  <si>
    <t>648º</t>
  </si>
  <si>
    <t>649º</t>
  </si>
  <si>
    <t>650º</t>
  </si>
  <si>
    <t>651º</t>
  </si>
  <si>
    <t>652º</t>
  </si>
  <si>
    <t>653º</t>
  </si>
  <si>
    <t>654º</t>
  </si>
  <si>
    <t>655º</t>
  </si>
  <si>
    <t>656º</t>
  </si>
  <si>
    <t>657º</t>
  </si>
  <si>
    <t>658º</t>
  </si>
  <si>
    <t>659º</t>
  </si>
  <si>
    <t>660º</t>
  </si>
  <si>
    <t>661º</t>
  </si>
  <si>
    <t>662º</t>
  </si>
  <si>
    <t>663º</t>
  </si>
  <si>
    <t>664º</t>
  </si>
  <si>
    <t>665º</t>
  </si>
  <si>
    <t>666º</t>
  </si>
  <si>
    <t>667º</t>
  </si>
  <si>
    <t>668º</t>
  </si>
  <si>
    <t>669º</t>
  </si>
  <si>
    <t>670º</t>
  </si>
  <si>
    <t>671º</t>
  </si>
  <si>
    <t>672º</t>
  </si>
  <si>
    <t>673º</t>
  </si>
  <si>
    <t>674º</t>
  </si>
  <si>
    <t>675º</t>
  </si>
  <si>
    <t>676º</t>
  </si>
  <si>
    <t>677º</t>
  </si>
  <si>
    <t>678º</t>
  </si>
  <si>
    <t>679º</t>
  </si>
  <si>
    <t>680º</t>
  </si>
  <si>
    <t>681º</t>
  </si>
  <si>
    <t>682º</t>
  </si>
  <si>
    <t>683º</t>
  </si>
  <si>
    <t>684º</t>
  </si>
  <si>
    <t>685º</t>
  </si>
  <si>
    <t>686º</t>
  </si>
  <si>
    <t>687º</t>
  </si>
  <si>
    <t>688º</t>
  </si>
  <si>
    <t>689º</t>
  </si>
  <si>
    <t>690º</t>
  </si>
  <si>
    <t>691º</t>
  </si>
  <si>
    <t>692º</t>
  </si>
  <si>
    <t>693º</t>
  </si>
  <si>
    <t>694º</t>
  </si>
  <si>
    <t>695º</t>
  </si>
  <si>
    <t>696º</t>
  </si>
  <si>
    <t>697º</t>
  </si>
  <si>
    <t>698º</t>
  </si>
  <si>
    <t>699º</t>
  </si>
  <si>
    <t>700º</t>
  </si>
  <si>
    <t>701º</t>
  </si>
  <si>
    <t>702º</t>
  </si>
  <si>
    <t>703º</t>
  </si>
  <si>
    <t>704º</t>
  </si>
  <si>
    <t>705º</t>
  </si>
  <si>
    <t>706º</t>
  </si>
  <si>
    <t>707º</t>
  </si>
  <si>
    <t>708º</t>
  </si>
  <si>
    <t>709º</t>
  </si>
  <si>
    <t>710º</t>
  </si>
  <si>
    <t>711º</t>
  </si>
  <si>
    <t>712º</t>
  </si>
  <si>
    <t>713º</t>
  </si>
  <si>
    <t>714º</t>
  </si>
  <si>
    <t>715º</t>
  </si>
  <si>
    <t>716º</t>
  </si>
  <si>
    <t>717º</t>
  </si>
  <si>
    <t>718º</t>
  </si>
  <si>
    <t>719º</t>
  </si>
  <si>
    <t>720º</t>
  </si>
  <si>
    <t>721º</t>
  </si>
  <si>
    <t>722º</t>
  </si>
  <si>
    <t>723º</t>
  </si>
  <si>
    <t>724º</t>
  </si>
  <si>
    <t>725º</t>
  </si>
  <si>
    <t>726º</t>
  </si>
  <si>
    <t>727º</t>
  </si>
  <si>
    <t>728º</t>
  </si>
  <si>
    <t>729º</t>
  </si>
  <si>
    <t>730º</t>
  </si>
  <si>
    <t>731º</t>
  </si>
  <si>
    <t>732º</t>
  </si>
  <si>
    <t>733º</t>
  </si>
  <si>
    <t>734º</t>
  </si>
  <si>
    <t>735º</t>
  </si>
  <si>
    <t>736º</t>
  </si>
  <si>
    <t>737º</t>
  </si>
  <si>
    <t>738º</t>
  </si>
  <si>
    <t>739º</t>
  </si>
  <si>
    <t>740º</t>
  </si>
  <si>
    <t>741º</t>
  </si>
  <si>
    <t>742º</t>
  </si>
  <si>
    <t>743º</t>
  </si>
  <si>
    <t>744º</t>
  </si>
  <si>
    <t>745º</t>
  </si>
  <si>
    <t>746º</t>
  </si>
  <si>
    <t>747º</t>
  </si>
  <si>
    <t>748º</t>
  </si>
  <si>
    <t>749º</t>
  </si>
  <si>
    <t>750º</t>
  </si>
  <si>
    <t>751º</t>
  </si>
  <si>
    <t>752º</t>
  </si>
  <si>
    <t>753º</t>
  </si>
  <si>
    <t>754º</t>
  </si>
  <si>
    <t>755º</t>
  </si>
  <si>
    <t>756º</t>
  </si>
  <si>
    <t>757º</t>
  </si>
  <si>
    <t>758º</t>
  </si>
  <si>
    <t>759º</t>
  </si>
  <si>
    <t>760º</t>
  </si>
  <si>
    <t>761º</t>
  </si>
  <si>
    <t>762º</t>
  </si>
  <si>
    <t>763º</t>
  </si>
  <si>
    <t>764º</t>
  </si>
  <si>
    <t>765º</t>
  </si>
  <si>
    <t>766º</t>
  </si>
  <si>
    <t>767º</t>
  </si>
  <si>
    <t>768º</t>
  </si>
  <si>
    <t>769º</t>
  </si>
  <si>
    <t>770º</t>
  </si>
  <si>
    <t>771º</t>
  </si>
  <si>
    <t>772º</t>
  </si>
  <si>
    <t>773º</t>
  </si>
  <si>
    <t>774º</t>
  </si>
  <si>
    <t>775º</t>
  </si>
  <si>
    <t>776º</t>
  </si>
  <si>
    <t>777º</t>
  </si>
  <si>
    <t>778º</t>
  </si>
  <si>
    <t>779º</t>
  </si>
  <si>
    <t>780º</t>
  </si>
  <si>
    <t>781º</t>
  </si>
  <si>
    <t>782º</t>
  </si>
  <si>
    <t>783º</t>
  </si>
  <si>
    <t>784º</t>
  </si>
  <si>
    <t>785º</t>
  </si>
  <si>
    <t>786º</t>
  </si>
  <si>
    <t>787º</t>
  </si>
  <si>
    <t>788º</t>
  </si>
  <si>
    <t>789º</t>
  </si>
  <si>
    <t>790º</t>
  </si>
  <si>
    <t>791º</t>
  </si>
  <si>
    <t>792º</t>
  </si>
  <si>
    <t>793º</t>
  </si>
  <si>
    <t>794º</t>
  </si>
  <si>
    <t>795º</t>
  </si>
  <si>
    <t>796º</t>
  </si>
  <si>
    <t>797º</t>
  </si>
  <si>
    <t>798º</t>
  </si>
  <si>
    <t>799º</t>
  </si>
  <si>
    <t>800º</t>
  </si>
  <si>
    <t>801º</t>
  </si>
  <si>
    <t>802º</t>
  </si>
  <si>
    <t>803º</t>
  </si>
  <si>
    <t>804º</t>
  </si>
  <si>
    <t>805º</t>
  </si>
  <si>
    <t>806º</t>
  </si>
  <si>
    <t>807º</t>
  </si>
  <si>
    <t>808º</t>
  </si>
  <si>
    <t>809º</t>
  </si>
  <si>
    <t>810º</t>
  </si>
  <si>
    <t>811º</t>
  </si>
  <si>
    <t>812º</t>
  </si>
  <si>
    <t>813º</t>
  </si>
  <si>
    <t>814º</t>
  </si>
  <si>
    <t>815º</t>
  </si>
  <si>
    <t>816º</t>
  </si>
  <si>
    <t>817º</t>
  </si>
  <si>
    <t>818º</t>
  </si>
  <si>
    <t>819º</t>
  </si>
  <si>
    <t>820º</t>
  </si>
  <si>
    <t>821º</t>
  </si>
  <si>
    <t>822º</t>
  </si>
  <si>
    <t>823º</t>
  </si>
  <si>
    <t>824º</t>
  </si>
  <si>
    <t>825º</t>
  </si>
  <si>
    <t>826º</t>
  </si>
  <si>
    <t>827º</t>
  </si>
  <si>
    <t>828º</t>
  </si>
  <si>
    <t>829º</t>
  </si>
  <si>
    <t>830º</t>
  </si>
  <si>
    <t>831º</t>
  </si>
  <si>
    <t>832º</t>
  </si>
  <si>
    <t>833º</t>
  </si>
  <si>
    <t>834º</t>
  </si>
  <si>
    <t>835º</t>
  </si>
  <si>
    <t>836º</t>
  </si>
  <si>
    <t>837º</t>
  </si>
  <si>
    <t>838º</t>
  </si>
  <si>
    <t>839º</t>
  </si>
  <si>
    <t>840º</t>
  </si>
  <si>
    <t>841º</t>
  </si>
  <si>
    <t>842º</t>
  </si>
  <si>
    <t>843º</t>
  </si>
  <si>
    <t>844º</t>
  </si>
  <si>
    <t>845º</t>
  </si>
  <si>
    <t>846º</t>
  </si>
  <si>
    <t>847º</t>
  </si>
  <si>
    <t>848º</t>
  </si>
  <si>
    <t>849º</t>
  </si>
  <si>
    <t>850º</t>
  </si>
  <si>
    <t>851º</t>
  </si>
  <si>
    <t>852º</t>
  </si>
  <si>
    <t>853º</t>
  </si>
  <si>
    <t>CLASSIFICAÇÃO DOS MUNICÍPIOS DE MINAS GERAIS - NÚMERO DE MEIS VERSUS POPULAÇÃO.</t>
  </si>
  <si>
    <t>ÍNDICE</t>
  </si>
  <si>
    <t>Total de homens</t>
  </si>
  <si>
    <t>Total de mulheres</t>
  </si>
  <si>
    <t>Total da população urbana</t>
  </si>
  <si>
    <t>Total da população rural</t>
  </si>
  <si>
    <t>Total da população 2010</t>
  </si>
  <si>
    <t>O índice é a divisão do total de MEI pelo nº de habitantes . Os dados, número de MEIS, são do dia 01-04-2014.</t>
  </si>
  <si>
    <t>RANKING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</si>
</sst>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4" formatCode="#,##0.00\ ;&quot; (&quot;#,##0.00\);&quot; -&quot;#\ ;@\ "/>
    <numFmt numFmtId="165" formatCode="_(* #,##0_);_(* \(#,##0\);_(* &quot;-&quot;??_);_(@_)"/>
    <numFmt numFmtId="166" formatCode="_(* #,##0.00_);_(* \(#,##0.00\);_(* &quot;-&quot;??_);_(@_)"/>
    <numFmt numFmtId="167" formatCode="_(* #,##0_);_(* \(#,##0\);_(* \-??_);_(@_)"/>
  </numFmts>
  <fonts count="44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name val="Calibri"/>
      <family val="2"/>
      <scheme val="minor"/>
    </font>
    <font>
      <sz val="8.5"/>
      <color rgb="FF333333"/>
      <name val="Verdana"/>
      <family val="2"/>
    </font>
    <font>
      <sz val="10"/>
      <color rgb="FF333333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FF0000"/>
      <name val="Arial Black"/>
      <family val="2"/>
    </font>
    <font>
      <b/>
      <sz val="8"/>
      <color rgb="FF89898B"/>
      <name val="Verdana"/>
      <family val="2"/>
    </font>
    <font>
      <sz val="9"/>
      <color theme="1"/>
      <name val="Verdana"/>
      <family val="2"/>
    </font>
    <font>
      <b/>
      <sz val="8.5"/>
      <color rgb="FF333333"/>
      <name val="Verdana"/>
      <family val="2"/>
    </font>
    <font>
      <b/>
      <sz val="11"/>
      <color rgb="FF000000"/>
      <name val="Verdana"/>
      <family val="2"/>
    </font>
    <font>
      <b/>
      <sz val="11"/>
      <color rgb="FF000000"/>
      <name val="Calibri"/>
      <family val="2"/>
      <scheme val="minor"/>
    </font>
    <font>
      <sz val="11"/>
      <color rgb="FF333333"/>
      <name val="Verdana"/>
      <family val="2"/>
    </font>
    <font>
      <sz val="11"/>
      <name val="Calibri"/>
      <family val="2"/>
      <scheme val="minor"/>
    </font>
    <font>
      <b/>
      <sz val="12"/>
      <color theme="0"/>
      <name val="Arial Black"/>
      <family val="2"/>
    </font>
    <font>
      <b/>
      <sz val="13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9C6DD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C4C0C9"/>
      </bottom>
      <diagonal/>
    </border>
    <border>
      <left/>
      <right/>
      <top/>
      <bottom style="medium">
        <color rgb="FFC4C0C9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9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7" applyNumberFormat="0" applyAlignment="0" applyProtection="0"/>
    <xf numFmtId="0" fontId="7" fillId="22" borderId="8" applyNumberFormat="0" applyAlignment="0" applyProtection="0"/>
    <xf numFmtId="0" fontId="8" fillId="0" borderId="9" applyNumberFormat="0" applyFill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9" fillId="29" borderId="7" applyNumberFormat="0" applyAlignment="0" applyProtection="0"/>
    <xf numFmtId="164" fontId="1" fillId="0" borderId="0" applyFill="0" applyBorder="0" applyAlignment="0" applyProtection="0"/>
    <xf numFmtId="0" fontId="10" fillId="30" borderId="0" applyNumberFormat="0" applyBorder="0" applyAlignment="0" applyProtection="0"/>
    <xf numFmtId="0" fontId="1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3" fillId="32" borderId="10" applyNumberFormat="0" applyFont="0" applyAlignment="0" applyProtection="0"/>
    <xf numFmtId="9" fontId="3" fillId="0" borderId="0" applyFont="0" applyFill="0" applyBorder="0" applyAlignment="0" applyProtection="0"/>
    <xf numFmtId="0" fontId="12" fillId="21" borderId="11" applyNumberFormat="0" applyAlignment="0" applyProtection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15" applyNumberFormat="0" applyFill="0" applyAlignment="0" applyProtection="0"/>
    <xf numFmtId="166" fontId="1" fillId="0" borderId="0" applyFont="0" applyFill="0" applyBorder="0" applyAlignment="0" applyProtection="0"/>
  </cellStyleXfs>
  <cellXfs count="283">
    <xf numFmtId="0" fontId="0" fillId="0" borderId="0" xfId="0"/>
    <xf numFmtId="0" fontId="0" fillId="0" borderId="0" xfId="0"/>
    <xf numFmtId="0" fontId="19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3" fontId="0" fillId="0" borderId="0" xfId="0" applyNumberFormat="1" applyFill="1" applyBorder="1" applyAlignment="1">
      <alignment wrapText="1"/>
    </xf>
    <xf numFmtId="3" fontId="19" fillId="0" borderId="0" xfId="0" applyNumberFormat="1" applyFont="1" applyFill="1" applyBorder="1" applyAlignment="1">
      <alignment wrapText="1"/>
    </xf>
    <xf numFmtId="3" fontId="0" fillId="0" borderId="0" xfId="0" applyNumberFormat="1"/>
    <xf numFmtId="0" fontId="0" fillId="0" borderId="0" xfId="0" applyBorder="1"/>
    <xf numFmtId="10" fontId="0" fillId="0" borderId="0" xfId="0" applyNumberFormat="1"/>
    <xf numFmtId="0" fontId="20" fillId="33" borderId="0" xfId="0" applyFont="1" applyFill="1" applyBorder="1" applyAlignment="1">
      <alignment horizontal="center"/>
    </xf>
    <xf numFmtId="0" fontId="0" fillId="33" borderId="0" xfId="0" applyFill="1" applyBorder="1"/>
    <xf numFmtId="10" fontId="0" fillId="0" borderId="0" xfId="0" applyNumberFormat="1" applyBorder="1"/>
    <xf numFmtId="0" fontId="0" fillId="0" borderId="0" xfId="0" applyFont="1" applyFill="1" applyBorder="1"/>
    <xf numFmtId="3" fontId="0" fillId="0" borderId="1" xfId="0" applyNumberFormat="1" applyFont="1" applyFill="1" applyBorder="1" applyAlignment="1">
      <alignment horizontal="center"/>
    </xf>
    <xf numFmtId="3" fontId="0" fillId="33" borderId="1" xfId="0" applyNumberFormat="1" applyFont="1" applyFill="1" applyBorder="1" applyAlignment="1">
      <alignment horizontal="center"/>
    </xf>
    <xf numFmtId="10" fontId="19" fillId="33" borderId="0" xfId="0" applyNumberFormat="1" applyFont="1" applyFill="1" applyBorder="1" applyAlignment="1">
      <alignment horizontal="center" vertical="center" textRotation="90"/>
    </xf>
    <xf numFmtId="10" fontId="21" fillId="0" borderId="0" xfId="0" applyNumberFormat="1" applyFont="1" applyAlignment="1">
      <alignment horizontal="center"/>
    </xf>
    <xf numFmtId="0" fontId="21" fillId="0" borderId="0" xfId="0" applyFont="1" applyAlignment="1"/>
    <xf numFmtId="0" fontId="0" fillId="0" borderId="0" xfId="0" applyFont="1" applyFill="1" applyBorder="1" applyAlignment="1">
      <alignment horizontal="center" wrapText="1"/>
    </xf>
    <xf numFmtId="3" fontId="0" fillId="0" borderId="1" xfId="0" applyNumberFormat="1" applyFill="1" applyBorder="1" applyAlignment="1">
      <alignment horizontal="center"/>
    </xf>
    <xf numFmtId="0" fontId="19" fillId="0" borderId="0" xfId="0" applyFont="1"/>
    <xf numFmtId="0" fontId="0" fillId="0" borderId="0" xfId="0"/>
    <xf numFmtId="0" fontId="20" fillId="34" borderId="1" xfId="0" applyFont="1" applyFill="1" applyBorder="1" applyAlignment="1">
      <alignment horizontal="center"/>
    </xf>
    <xf numFmtId="3" fontId="20" fillId="34" borderId="1" xfId="0" applyNumberFormat="1" applyFont="1" applyFill="1" applyBorder="1"/>
    <xf numFmtId="0" fontId="19" fillId="0" borderId="0" xfId="0" applyFont="1" applyAlignment="1">
      <alignment horizontal="center"/>
    </xf>
    <xf numFmtId="3" fontId="20" fillId="34" borderId="1" xfId="0" applyNumberFormat="1" applyFont="1" applyFill="1" applyBorder="1" applyAlignment="1">
      <alignment horizontal="right" vertical="center"/>
    </xf>
    <xf numFmtId="3" fontId="20" fillId="0" borderId="1" xfId="0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 wrapText="1"/>
    </xf>
    <xf numFmtId="3" fontId="20" fillId="0" borderId="0" xfId="0" applyNumberFormat="1" applyFont="1" applyFill="1" applyBorder="1"/>
    <xf numFmtId="0" fontId="22" fillId="0" borderId="0" xfId="0" applyFont="1" applyFill="1" applyBorder="1" applyAlignment="1">
      <alignment horizontal="right" wrapText="1"/>
    </xf>
    <xf numFmtId="0" fontId="22" fillId="0" borderId="0" xfId="0" applyFont="1" applyFill="1" applyBorder="1" applyAlignment="1">
      <alignment wrapText="1"/>
    </xf>
    <xf numFmtId="2" fontId="0" fillId="0" borderId="0" xfId="0" applyNumberFormat="1" applyFill="1" applyBorder="1"/>
    <xf numFmtId="2" fontId="20" fillId="0" borderId="0" xfId="0" applyNumberFormat="1" applyFont="1" applyFill="1" applyBorder="1"/>
    <xf numFmtId="0" fontId="0" fillId="33" borderId="0" xfId="0" applyFill="1"/>
    <xf numFmtId="0" fontId="0" fillId="33" borderId="0" xfId="0" applyFill="1" applyBorder="1"/>
    <xf numFmtId="10" fontId="19" fillId="34" borderId="1" xfId="0" applyNumberFormat="1" applyFont="1" applyFill="1" applyBorder="1"/>
    <xf numFmtId="0" fontId="0" fillId="33" borderId="0" xfId="0" applyFill="1" applyBorder="1" applyAlignment="1">
      <alignment horizontal="center"/>
    </xf>
    <xf numFmtId="0" fontId="22" fillId="33" borderId="0" xfId="0" applyFont="1" applyFill="1" applyBorder="1" applyAlignment="1">
      <alignment horizontal="right" wrapText="1"/>
    </xf>
    <xf numFmtId="3" fontId="20" fillId="34" borderId="1" xfId="0" applyNumberFormat="1" applyFont="1" applyFill="1" applyBorder="1" applyAlignment="1">
      <alignment horizontal="center"/>
    </xf>
    <xf numFmtId="10" fontId="0" fillId="33" borderId="0" xfId="0" applyNumberFormat="1" applyFill="1" applyBorder="1"/>
    <xf numFmtId="10" fontId="0" fillId="33" borderId="0" xfId="0" applyNumberFormat="1" applyFill="1"/>
    <xf numFmtId="10" fontId="23" fillId="34" borderId="1" xfId="0" applyNumberFormat="1" applyFont="1" applyFill="1" applyBorder="1"/>
    <xf numFmtId="0" fontId="22" fillId="33" borderId="1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3" fontId="19" fillId="0" borderId="1" xfId="0" applyNumberFormat="1" applyFont="1" applyBorder="1"/>
    <xf numFmtId="0" fontId="20" fillId="0" borderId="0" xfId="0" applyFont="1" applyFill="1" applyBorder="1" applyAlignment="1">
      <alignment horizontal="center" wrapText="1"/>
    </xf>
    <xf numFmtId="10" fontId="20" fillId="0" borderId="0" xfId="0" applyNumberFormat="1" applyFont="1" applyFill="1" applyBorder="1" applyAlignment="1">
      <alignment horizontal="center"/>
    </xf>
    <xf numFmtId="10" fontId="0" fillId="0" borderId="0" xfId="0" applyNumberFormat="1" applyFill="1" applyBorder="1"/>
    <xf numFmtId="10" fontId="19" fillId="0" borderId="0" xfId="0" applyNumberFormat="1" applyFont="1" applyFill="1" applyBorder="1"/>
    <xf numFmtId="0" fontId="0" fillId="0" borderId="0" xfId="0" applyAlignment="1"/>
    <xf numFmtId="10" fontId="19" fillId="33" borderId="0" xfId="0" applyNumberFormat="1" applyFont="1" applyFill="1" applyBorder="1"/>
    <xf numFmtId="0" fontId="22" fillId="33" borderId="0" xfId="0" applyFont="1" applyFill="1" applyBorder="1" applyAlignment="1">
      <alignment horizontal="left" vertical="center" wrapText="1"/>
    </xf>
    <xf numFmtId="0" fontId="24" fillId="33" borderId="0" xfId="0" applyFont="1" applyFill="1" applyBorder="1" applyAlignment="1">
      <alignment horizontal="left" vertical="center" wrapText="1"/>
    </xf>
    <xf numFmtId="0" fontId="25" fillId="33" borderId="0" xfId="0" applyFont="1" applyFill="1" applyBorder="1" applyAlignment="1">
      <alignment horizontal="right" wrapText="1"/>
    </xf>
    <xf numFmtId="0" fontId="0" fillId="0" borderId="0" xfId="0"/>
    <xf numFmtId="0" fontId="0" fillId="0" borderId="0" xfId="0" applyAlignment="1">
      <alignment vertical="center"/>
    </xf>
    <xf numFmtId="3" fontId="22" fillId="33" borderId="1" xfId="0" applyNumberFormat="1" applyFont="1" applyFill="1" applyBorder="1" applyAlignment="1">
      <alignment horizontal="right" wrapText="1"/>
    </xf>
    <xf numFmtId="10" fontId="0" fillId="0" borderId="1" xfId="0" applyNumberFormat="1" applyBorder="1"/>
    <xf numFmtId="0" fontId="22" fillId="33" borderId="1" xfId="0" applyFont="1" applyFill="1" applyBorder="1" applyAlignment="1">
      <alignment horizontal="right" wrapText="1"/>
    </xf>
    <xf numFmtId="0" fontId="26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7" fillId="0" borderId="1" xfId="0" applyFont="1" applyBorder="1" applyAlignment="1">
      <alignment wrapText="1"/>
    </xf>
    <xf numFmtId="0" fontId="23" fillId="3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20" fillId="34" borderId="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2" fontId="19" fillId="34" borderId="1" xfId="0" applyNumberFormat="1" applyFont="1" applyFill="1" applyBorder="1"/>
    <xf numFmtId="2" fontId="0" fillId="0" borderId="0" xfId="0" applyNumberFormat="1"/>
    <xf numFmtId="2" fontId="19" fillId="0" borderId="1" xfId="0" applyNumberFormat="1" applyFont="1" applyBorder="1"/>
    <xf numFmtId="0" fontId="0" fillId="0" borderId="1" xfId="0" applyBorder="1" applyAlignment="1">
      <alignment horizontal="center"/>
    </xf>
    <xf numFmtId="165" fontId="3" fillId="0" borderId="1" xfId="39" applyNumberFormat="1" applyFont="1" applyBorder="1"/>
    <xf numFmtId="3" fontId="28" fillId="36" borderId="1" xfId="0" applyNumberFormat="1" applyFont="1" applyFill="1" applyBorder="1" applyAlignment="1">
      <alignment horizontal="right" wrapText="1"/>
    </xf>
    <xf numFmtId="10" fontId="19" fillId="36" borderId="1" xfId="0" applyNumberFormat="1" applyFont="1" applyFill="1" applyBorder="1"/>
    <xf numFmtId="0" fontId="0" fillId="0" borderId="0" xfId="0" applyAlignment="1">
      <alignment horizontal="center"/>
    </xf>
    <xf numFmtId="165" fontId="3" fillId="0" borderId="0" xfId="39" applyNumberFormat="1" applyFont="1" applyBorder="1"/>
    <xf numFmtId="3" fontId="22" fillId="33" borderId="0" xfId="0" applyNumberFormat="1" applyFont="1" applyFill="1" applyBorder="1" applyAlignment="1">
      <alignment horizontal="right" wrapText="1"/>
    </xf>
    <xf numFmtId="10" fontId="29" fillId="34" borderId="1" xfId="0" applyNumberFormat="1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23" fillId="36" borderId="1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/>
    </xf>
    <xf numFmtId="0" fontId="32" fillId="0" borderId="0" xfId="0" applyFont="1"/>
    <xf numFmtId="0" fontId="33" fillId="37" borderId="18" xfId="0" applyFont="1" applyFill="1" applyBorder="1" applyAlignment="1">
      <alignment horizontal="center" vertical="center" wrapText="1"/>
    </xf>
    <xf numFmtId="0" fontId="33" fillId="37" borderId="19" xfId="0" applyFont="1" applyFill="1" applyBorder="1" applyAlignment="1">
      <alignment horizontal="center" vertical="center" wrapText="1"/>
    </xf>
    <xf numFmtId="0" fontId="34" fillId="37" borderId="20" xfId="0" applyFont="1" applyFill="1" applyBorder="1" applyAlignment="1">
      <alignment wrapText="1"/>
    </xf>
    <xf numFmtId="3" fontId="34" fillId="37" borderId="21" xfId="0" applyNumberFormat="1" applyFont="1" applyFill="1" applyBorder="1" applyAlignment="1">
      <alignment horizontal="right" wrapText="1"/>
    </xf>
    <xf numFmtId="0" fontId="22" fillId="38" borderId="22" xfId="0" applyFont="1" applyFill="1" applyBorder="1" applyAlignment="1">
      <alignment wrapText="1"/>
    </xf>
    <xf numFmtId="0" fontId="22" fillId="39" borderId="22" xfId="0" applyFont="1" applyFill="1" applyBorder="1" applyAlignment="1">
      <alignment wrapText="1"/>
    </xf>
    <xf numFmtId="3" fontId="22" fillId="39" borderId="23" xfId="0" applyNumberFormat="1" applyFont="1" applyFill="1" applyBorder="1" applyAlignment="1">
      <alignment horizontal="right" wrapText="1"/>
    </xf>
    <xf numFmtId="3" fontId="22" fillId="38" borderId="23" xfId="0" applyNumberFormat="1" applyFont="1" applyFill="1" applyBorder="1" applyAlignment="1">
      <alignment horizontal="right" wrapText="1"/>
    </xf>
    <xf numFmtId="0" fontId="27" fillId="0" borderId="1" xfId="0" applyFont="1" applyBorder="1" applyAlignment="1">
      <alignment horizontal="left" vertical="center" wrapText="1"/>
    </xf>
    <xf numFmtId="3" fontId="19" fillId="0" borderId="1" xfId="0" applyNumberFormat="1" applyFont="1" applyBorder="1" applyAlignment="1">
      <alignment vertical="center" wrapText="1"/>
    </xf>
    <xf numFmtId="0" fontId="23" fillId="36" borderId="1" xfId="0" applyFont="1" applyFill="1" applyBorder="1" applyAlignment="1">
      <alignment horizontal="center" vertical="center" wrapText="1"/>
    </xf>
    <xf numFmtId="0" fontId="0" fillId="0" borderId="24" xfId="0" applyBorder="1" applyAlignment="1">
      <alignment wrapText="1"/>
    </xf>
    <xf numFmtId="3" fontId="0" fillId="0" borderId="24" xfId="0" applyNumberFormat="1" applyBorder="1" applyAlignment="1">
      <alignment wrapText="1"/>
    </xf>
    <xf numFmtId="0" fontId="23" fillId="0" borderId="16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33" fillId="37" borderId="0" xfId="0" applyFont="1" applyFill="1" applyBorder="1" applyAlignment="1">
      <alignment horizontal="center" vertical="center" wrapText="1"/>
    </xf>
    <xf numFmtId="0" fontId="22" fillId="38" borderId="0" xfId="0" applyFont="1" applyFill="1" applyBorder="1" applyAlignment="1">
      <alignment horizontal="right" wrapText="1"/>
    </xf>
    <xf numFmtId="0" fontId="22" fillId="39" borderId="0" xfId="0" applyFont="1" applyFill="1" applyBorder="1" applyAlignment="1">
      <alignment horizontal="right" wrapText="1"/>
    </xf>
    <xf numFmtId="3" fontId="22" fillId="39" borderId="0" xfId="0" applyNumberFormat="1" applyFont="1" applyFill="1" applyBorder="1" applyAlignment="1">
      <alignment horizontal="right" wrapText="1"/>
    </xf>
    <xf numFmtId="3" fontId="22" fillId="38" borderId="0" xfId="0" applyNumberFormat="1" applyFont="1" applyFill="1" applyBorder="1" applyAlignment="1">
      <alignment horizontal="right" wrapText="1"/>
    </xf>
    <xf numFmtId="3" fontId="34" fillId="37" borderId="0" xfId="0" applyNumberFormat="1" applyFont="1" applyFill="1" applyBorder="1" applyAlignment="1">
      <alignment horizontal="right" wrapText="1"/>
    </xf>
    <xf numFmtId="0" fontId="33" fillId="0" borderId="0" xfId="0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 wrapText="1"/>
    </xf>
    <xf numFmtId="0" fontId="34" fillId="37" borderId="25" xfId="0" applyFont="1" applyFill="1" applyBorder="1" applyAlignment="1">
      <alignment wrapText="1"/>
    </xf>
    <xf numFmtId="3" fontId="34" fillId="37" borderId="26" xfId="0" applyNumberFormat="1" applyFont="1" applyFill="1" applyBorder="1" applyAlignment="1">
      <alignment horizontal="right" wrapText="1"/>
    </xf>
    <xf numFmtId="0" fontId="2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0" fontId="22" fillId="0" borderId="23" xfId="0" applyFont="1" applyFill="1" applyBorder="1" applyAlignment="1">
      <alignment horizontal="right" wrapText="1"/>
    </xf>
    <xf numFmtId="3" fontId="22" fillId="0" borderId="23" xfId="0" applyNumberFormat="1" applyFont="1" applyFill="1" applyBorder="1" applyAlignment="1">
      <alignment horizontal="right" wrapText="1"/>
    </xf>
    <xf numFmtId="0" fontId="0" fillId="0" borderId="0" xfId="0"/>
    <xf numFmtId="3" fontId="0" fillId="0" borderId="0" xfId="0" applyNumberFormat="1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wrapText="1"/>
    </xf>
    <xf numFmtId="0" fontId="19" fillId="0" borderId="1" xfId="0" applyFont="1" applyBorder="1" applyAlignment="1">
      <alignment horizontal="center" wrapText="1"/>
    </xf>
    <xf numFmtId="3" fontId="19" fillId="0" borderId="1" xfId="0" applyNumberFormat="1" applyFont="1" applyBorder="1" applyAlignment="1">
      <alignment wrapText="1"/>
    </xf>
    <xf numFmtId="10" fontId="0" fillId="33" borderId="1" xfId="0" applyNumberFormat="1" applyFont="1" applyFill="1" applyBorder="1" applyAlignment="1">
      <alignment vertical="center"/>
    </xf>
    <xf numFmtId="0" fontId="27" fillId="33" borderId="0" xfId="0" applyFont="1" applyFill="1" applyBorder="1" applyAlignment="1">
      <alignment wrapText="1"/>
    </xf>
    <xf numFmtId="0" fontId="0" fillId="33" borderId="0" xfId="0" applyFill="1" applyBorder="1" applyAlignment="1">
      <alignment vertical="center" wrapText="1"/>
    </xf>
    <xf numFmtId="2" fontId="0" fillId="33" borderId="0" xfId="0" applyNumberFormat="1" applyFill="1" applyBorder="1" applyAlignment="1">
      <alignment vertical="center"/>
    </xf>
    <xf numFmtId="0" fontId="0" fillId="33" borderId="0" xfId="0" applyFill="1" applyBorder="1" applyAlignment="1">
      <alignment wrapText="1"/>
    </xf>
    <xf numFmtId="2" fontId="0" fillId="33" borderId="0" xfId="0" applyNumberFormat="1" applyFill="1" applyBorder="1"/>
    <xf numFmtId="0" fontId="27" fillId="33" borderId="0" xfId="0" applyFont="1" applyFill="1" applyBorder="1" applyAlignment="1">
      <alignment horizontal="left" vertical="center" wrapText="1"/>
    </xf>
    <xf numFmtId="3" fontId="19" fillId="33" borderId="0" xfId="0" applyNumberFormat="1" applyFont="1" applyFill="1" applyBorder="1" applyAlignment="1">
      <alignment vertical="center" wrapText="1"/>
    </xf>
    <xf numFmtId="2" fontId="19" fillId="33" borderId="0" xfId="0" applyNumberFormat="1" applyFont="1" applyFill="1" applyBorder="1"/>
    <xf numFmtId="0" fontId="0" fillId="0" borderId="0" xfId="0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/>
    <xf numFmtId="0" fontId="30" fillId="33" borderId="0" xfId="0" applyFont="1" applyFill="1" applyBorder="1" applyAlignment="1">
      <alignment vertical="center"/>
    </xf>
    <xf numFmtId="0" fontId="28" fillId="41" borderId="1" xfId="0" applyFont="1" applyFill="1" applyBorder="1" applyAlignment="1">
      <alignment horizontal="center" vertical="center" wrapText="1"/>
    </xf>
    <xf numFmtId="0" fontId="19" fillId="41" borderId="1" xfId="0" applyFont="1" applyFill="1" applyBorder="1" applyAlignment="1">
      <alignment horizontal="center" vertical="center"/>
    </xf>
    <xf numFmtId="10" fontId="19" fillId="41" borderId="1" xfId="0" applyNumberFormat="1" applyFont="1" applyFill="1" applyBorder="1" applyAlignment="1">
      <alignment vertical="center"/>
    </xf>
    <xf numFmtId="0" fontId="19" fillId="41" borderId="1" xfId="0" applyFont="1" applyFill="1" applyBorder="1" applyAlignment="1">
      <alignment horizontal="center" vertical="center" wrapText="1"/>
    </xf>
    <xf numFmtId="3" fontId="34" fillId="0" borderId="0" xfId="0" applyNumberFormat="1" applyFont="1"/>
    <xf numFmtId="3" fontId="36" fillId="0" borderId="0" xfId="0" applyNumberFormat="1" applyFont="1"/>
    <xf numFmtId="0" fontId="25" fillId="33" borderId="0" xfId="0" applyFont="1" applyFill="1" applyBorder="1" applyAlignment="1">
      <alignment horizontal="center" wrapText="1"/>
    </xf>
    <xf numFmtId="3" fontId="25" fillId="33" borderId="0" xfId="0" applyNumberFormat="1" applyFont="1" applyFill="1" applyBorder="1" applyAlignment="1">
      <alignment horizontal="center" wrapText="1"/>
    </xf>
    <xf numFmtId="0" fontId="19" fillId="33" borderId="0" xfId="0" applyFont="1" applyFill="1" applyBorder="1" applyAlignment="1">
      <alignment horizontal="center" vertical="center"/>
    </xf>
    <xf numFmtId="0" fontId="29" fillId="33" borderId="0" xfId="0" applyFont="1" applyFill="1" applyBorder="1" applyAlignment="1">
      <alignment horizontal="center" vertical="center" wrapText="1"/>
    </xf>
    <xf numFmtId="10" fontId="0" fillId="33" borderId="0" xfId="0" applyNumberFormat="1" applyFill="1" applyBorder="1" applyAlignment="1">
      <alignment horizontal="center"/>
    </xf>
    <xf numFmtId="3" fontId="23" fillId="33" borderId="0" xfId="0" applyNumberFormat="1" applyFont="1" applyFill="1" applyBorder="1" applyAlignment="1">
      <alignment horizontal="center" vertical="center" wrapText="1"/>
    </xf>
    <xf numFmtId="3" fontId="23" fillId="33" borderId="0" xfId="0" applyNumberFormat="1" applyFont="1" applyFill="1" applyBorder="1" applyAlignment="1">
      <alignment horizontal="center" vertical="center"/>
    </xf>
    <xf numFmtId="3" fontId="23" fillId="33" borderId="0" xfId="0" applyNumberFormat="1" applyFont="1" applyFill="1" applyBorder="1" applyAlignment="1">
      <alignment vertical="center"/>
    </xf>
    <xf numFmtId="10" fontId="23" fillId="33" borderId="0" xfId="0" applyNumberFormat="1" applyFont="1" applyFill="1" applyBorder="1" applyAlignment="1">
      <alignment horizontal="center" vertical="center"/>
    </xf>
    <xf numFmtId="2" fontId="0" fillId="33" borderId="0" xfId="0" applyNumberFormat="1" applyFill="1"/>
    <xf numFmtId="0" fontId="0" fillId="0" borderId="1" xfId="0" applyBorder="1"/>
    <xf numFmtId="0" fontId="37" fillId="33" borderId="1" xfId="0" applyFont="1" applyFill="1" applyBorder="1" applyAlignment="1">
      <alignment horizontal="center"/>
    </xf>
    <xf numFmtId="0" fontId="37" fillId="33" borderId="1" xfId="0" applyFont="1" applyFill="1" applyBorder="1" applyAlignment="1">
      <alignment horizontal="left" vertical="center" wrapText="1"/>
    </xf>
    <xf numFmtId="0" fontId="37" fillId="36" borderId="1" xfId="0" applyFont="1" applyFill="1" applyBorder="1" applyAlignment="1">
      <alignment horizontal="center"/>
    </xf>
    <xf numFmtId="0" fontId="37" fillId="36" borderId="1" xfId="0" applyFont="1" applyFill="1" applyBorder="1" applyAlignment="1">
      <alignment horizontal="left" vertical="center" wrapText="1"/>
    </xf>
    <xf numFmtId="0" fontId="37" fillId="35" borderId="1" xfId="0" applyFont="1" applyFill="1" applyBorder="1" applyAlignment="1">
      <alignment horizontal="center"/>
    </xf>
    <xf numFmtId="0" fontId="37" fillId="35" borderId="1" xfId="0" applyFont="1" applyFill="1" applyBorder="1" applyAlignment="1">
      <alignment horizontal="left" vertical="center" wrapText="1"/>
    </xf>
    <xf numFmtId="0" fontId="20" fillId="34" borderId="1" xfId="0" applyFont="1" applyFill="1" applyBorder="1" applyAlignment="1">
      <alignment horizontal="center" vertical="center"/>
    </xf>
    <xf numFmtId="10" fontId="20" fillId="34" borderId="1" xfId="0" applyNumberFormat="1" applyFont="1" applyFill="1" applyBorder="1" applyAlignment="1">
      <alignment horizontal="center" vertical="center"/>
    </xf>
    <xf numFmtId="0" fontId="37" fillId="36" borderId="1" xfId="0" applyFont="1" applyFill="1" applyBorder="1" applyAlignment="1">
      <alignment vertical="center" wrapText="1"/>
    </xf>
    <xf numFmtId="0" fontId="37" fillId="33" borderId="1" xfId="0" applyFont="1" applyFill="1" applyBorder="1" applyAlignment="1">
      <alignment vertical="center" wrapText="1"/>
    </xf>
    <xf numFmtId="3" fontId="20" fillId="34" borderId="1" xfId="0" applyNumberFormat="1" applyFont="1" applyFill="1" applyBorder="1" applyAlignment="1">
      <alignment vertical="center"/>
    </xf>
    <xf numFmtId="2" fontId="19" fillId="34" borderId="1" xfId="0" applyNumberFormat="1" applyFont="1" applyFill="1" applyBorder="1" applyAlignment="1">
      <alignment vertical="center"/>
    </xf>
    <xf numFmtId="10" fontId="37" fillId="33" borderId="3" xfId="37" applyNumberFormat="1" applyFont="1" applyFill="1" applyBorder="1" applyAlignment="1">
      <alignment vertical="center"/>
    </xf>
    <xf numFmtId="10" fontId="37" fillId="33" borderId="1" xfId="0" applyNumberFormat="1" applyFont="1" applyFill="1" applyBorder="1" applyAlignment="1">
      <alignment vertical="center"/>
    </xf>
    <xf numFmtId="10" fontId="37" fillId="36" borderId="3" xfId="37" applyNumberFormat="1" applyFont="1" applyFill="1" applyBorder="1" applyAlignment="1">
      <alignment vertical="center"/>
    </xf>
    <xf numFmtId="10" fontId="37" fillId="36" borderId="1" xfId="0" applyNumberFormat="1" applyFont="1" applyFill="1" applyBorder="1" applyAlignment="1">
      <alignment vertical="center"/>
    </xf>
    <xf numFmtId="0" fontId="37" fillId="35" borderId="1" xfId="0" applyFont="1" applyFill="1" applyBorder="1" applyAlignment="1">
      <alignment vertical="center" wrapText="1"/>
    </xf>
    <xf numFmtId="3" fontId="20" fillId="34" borderId="2" xfId="0" applyNumberFormat="1" applyFont="1" applyFill="1" applyBorder="1" applyAlignment="1">
      <alignment vertical="center"/>
    </xf>
    <xf numFmtId="10" fontId="0" fillId="34" borderId="1" xfId="0" applyNumberFormat="1" applyFill="1" applyBorder="1" applyAlignment="1">
      <alignment vertical="center"/>
    </xf>
    <xf numFmtId="10" fontId="19" fillId="34" borderId="1" xfId="0" applyNumberFormat="1" applyFont="1" applyFill="1" applyBorder="1" applyAlignment="1">
      <alignment vertical="center"/>
    </xf>
    <xf numFmtId="2" fontId="19" fillId="0" borderId="1" xfId="0" applyNumberFormat="1" applyFont="1" applyBorder="1" applyAlignment="1">
      <alignment vertical="center"/>
    </xf>
    <xf numFmtId="2" fontId="20" fillId="34" borderId="1" xfId="0" applyNumberFormat="1" applyFont="1" applyFill="1" applyBorder="1" applyAlignment="1">
      <alignment horizontal="right" vertical="center"/>
    </xf>
    <xf numFmtId="0" fontId="35" fillId="41" borderId="1" xfId="0" applyFont="1" applyFill="1" applyBorder="1" applyAlignment="1">
      <alignment wrapText="1"/>
    </xf>
    <xf numFmtId="3" fontId="35" fillId="41" borderId="1" xfId="0" applyNumberFormat="1" applyFont="1" applyFill="1" applyBorder="1" applyAlignment="1">
      <alignment horizontal="right" wrapText="1"/>
    </xf>
    <xf numFmtId="10" fontId="23" fillId="34" borderId="3" xfId="37" applyNumberFormat="1" applyFont="1" applyFill="1" applyBorder="1" applyAlignment="1">
      <alignment vertical="center"/>
    </xf>
    <xf numFmtId="10" fontId="23" fillId="34" borderId="1" xfId="0" applyNumberFormat="1" applyFont="1" applyFill="1" applyBorder="1" applyAlignment="1">
      <alignment vertical="center"/>
    </xf>
    <xf numFmtId="0" fontId="19" fillId="41" borderId="1" xfId="0" applyFont="1" applyFill="1" applyBorder="1" applyAlignment="1">
      <alignment horizontal="center" vertical="center"/>
    </xf>
    <xf numFmtId="0" fontId="20" fillId="34" borderId="1" xfId="0" applyFont="1" applyFill="1" applyBorder="1" applyAlignment="1">
      <alignment horizontal="center"/>
    </xf>
    <xf numFmtId="0" fontId="20" fillId="34" borderId="1" xfId="0" applyFont="1" applyFill="1" applyBorder="1" applyAlignment="1">
      <alignment horizontal="center" vertical="center"/>
    </xf>
    <xf numFmtId="10" fontId="37" fillId="35" borderId="3" xfId="37" applyNumberFormat="1" applyFont="1" applyFill="1" applyBorder="1" applyAlignment="1">
      <alignment vertical="center"/>
    </xf>
    <xf numFmtId="10" fontId="37" fillId="35" borderId="1" xfId="0" applyNumberFormat="1" applyFont="1" applyFill="1" applyBorder="1" applyAlignment="1">
      <alignment vertical="center"/>
    </xf>
    <xf numFmtId="3" fontId="19" fillId="34" borderId="1" xfId="0" applyNumberFormat="1" applyFont="1" applyFill="1" applyBorder="1" applyAlignment="1">
      <alignment horizontal="center"/>
    </xf>
    <xf numFmtId="10" fontId="19" fillId="34" borderId="1" xfId="0" applyNumberFormat="1" applyFont="1" applyFill="1" applyBorder="1" applyAlignment="1">
      <alignment horizontal="center"/>
    </xf>
    <xf numFmtId="3" fontId="0" fillId="0" borderId="1" xfId="0" applyNumberFormat="1" applyBorder="1"/>
    <xf numFmtId="10" fontId="23" fillId="41" borderId="1" xfId="0" applyNumberFormat="1" applyFont="1" applyFill="1" applyBorder="1" applyAlignment="1">
      <alignment vertical="center"/>
    </xf>
    <xf numFmtId="10" fontId="19" fillId="0" borderId="1" xfId="0" applyNumberFormat="1" applyFont="1" applyBorder="1" applyAlignment="1">
      <alignment vertical="center"/>
    </xf>
    <xf numFmtId="0" fontId="20" fillId="34" borderId="1" xfId="0" applyFont="1" applyFill="1" applyBorder="1" applyAlignment="1">
      <alignment horizontal="center" vertical="center"/>
    </xf>
    <xf numFmtId="0" fontId="20" fillId="34" borderId="1" xfId="0" applyFont="1" applyFill="1" applyBorder="1" applyAlignment="1">
      <alignment horizontal="center"/>
    </xf>
    <xf numFmtId="0" fontId="19" fillId="41" borderId="1" xfId="0" applyFont="1" applyFill="1" applyBorder="1" applyAlignment="1">
      <alignment horizontal="center" vertical="center"/>
    </xf>
    <xf numFmtId="10" fontId="37" fillId="33" borderId="1" xfId="0" applyNumberFormat="1" applyFont="1" applyFill="1" applyBorder="1" applyAlignment="1">
      <alignment horizontal="center" vertical="center"/>
    </xf>
    <xf numFmtId="3" fontId="23" fillId="34" borderId="1" xfId="0" applyNumberFormat="1" applyFont="1" applyFill="1" applyBorder="1" applyAlignment="1">
      <alignment horizontal="center" vertical="center" wrapText="1"/>
    </xf>
    <xf numFmtId="10" fontId="23" fillId="34" borderId="1" xfId="0" applyNumberFormat="1" applyFont="1" applyFill="1" applyBorder="1" applyAlignment="1">
      <alignment horizontal="center" vertical="center"/>
    </xf>
    <xf numFmtId="0" fontId="42" fillId="34" borderId="1" xfId="0" applyFont="1" applyFill="1" applyBorder="1" applyAlignment="1">
      <alignment horizontal="center"/>
    </xf>
    <xf numFmtId="0" fontId="42" fillId="34" borderId="1" xfId="0" applyFont="1" applyFill="1" applyBorder="1" applyAlignment="1">
      <alignment horizontal="center" vertical="center"/>
    </xf>
    <xf numFmtId="10" fontId="42" fillId="34" borderId="1" xfId="0" applyNumberFormat="1" applyFont="1" applyFill="1" applyBorder="1" applyAlignment="1">
      <alignment horizontal="center" vertical="center"/>
    </xf>
    <xf numFmtId="0" fontId="37" fillId="40" borderId="1" xfId="0" applyFont="1" applyFill="1" applyBorder="1" applyAlignment="1">
      <alignment horizontal="center"/>
    </xf>
    <xf numFmtId="0" fontId="37" fillId="40" borderId="1" xfId="0" applyFont="1" applyFill="1" applyBorder="1" applyAlignment="1">
      <alignment horizontal="left" vertical="center" wrapText="1"/>
    </xf>
    <xf numFmtId="0" fontId="37" fillId="40" borderId="1" xfId="0" applyFont="1" applyFill="1" applyBorder="1" applyAlignment="1">
      <alignment vertical="center" wrapText="1"/>
    </xf>
    <xf numFmtId="10" fontId="37" fillId="40" borderId="3" xfId="37" applyNumberFormat="1" applyFont="1" applyFill="1" applyBorder="1" applyAlignment="1">
      <alignment vertical="center"/>
    </xf>
    <xf numFmtId="10" fontId="37" fillId="40" borderId="1" xfId="0" applyNumberFormat="1" applyFont="1" applyFill="1" applyBorder="1" applyAlignment="1">
      <alignment vertical="center"/>
    </xf>
    <xf numFmtId="0" fontId="19" fillId="0" borderId="1" xfId="0" applyFont="1" applyBorder="1" applyAlignment="1">
      <alignment horizontal="center"/>
    </xf>
    <xf numFmtId="10" fontId="37" fillId="33" borderId="1" xfId="37" applyNumberFormat="1" applyFont="1" applyFill="1" applyBorder="1" applyAlignment="1">
      <alignment horizontal="center" vertical="center"/>
    </xf>
    <xf numFmtId="10" fontId="23" fillId="34" borderId="1" xfId="37" applyNumberFormat="1" applyFont="1" applyFill="1" applyBorder="1" applyAlignment="1">
      <alignment horizontal="center" vertical="center"/>
    </xf>
    <xf numFmtId="0" fontId="23" fillId="34" borderId="1" xfId="0" applyFont="1" applyFill="1" applyBorder="1" applyAlignment="1">
      <alignment horizontal="center" vertical="center"/>
    </xf>
    <xf numFmtId="3" fontId="0" fillId="33" borderId="1" xfId="0" applyNumberFormat="1" applyFill="1" applyBorder="1"/>
    <xf numFmtId="0" fontId="0" fillId="33" borderId="1" xfId="0" applyFill="1" applyBorder="1"/>
    <xf numFmtId="3" fontId="0" fillId="36" borderId="1" xfId="0" applyNumberFormat="1" applyFill="1" applyBorder="1"/>
    <xf numFmtId="0" fontId="0" fillId="36" borderId="1" xfId="0" applyFill="1" applyBorder="1"/>
    <xf numFmtId="3" fontId="0" fillId="40" borderId="1" xfId="0" applyNumberFormat="1" applyFill="1" applyBorder="1"/>
    <xf numFmtId="0" fontId="0" fillId="40" borderId="1" xfId="0" applyFill="1" applyBorder="1"/>
    <xf numFmtId="0" fontId="0" fillId="35" borderId="1" xfId="0" applyFill="1" applyBorder="1"/>
    <xf numFmtId="167" fontId="0" fillId="0" borderId="1" xfId="48" applyNumberFormat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/>
    </xf>
    <xf numFmtId="10" fontId="0" fillId="0" borderId="0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Alignment="1">
      <alignment wrapText="1"/>
    </xf>
    <xf numFmtId="0" fontId="42" fillId="34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167" fontId="19" fillId="34" borderId="1" xfId="0" applyNumberFormat="1" applyFont="1" applyFill="1" applyBorder="1" applyAlignment="1">
      <alignment horizontal="center"/>
    </xf>
    <xf numFmtId="0" fontId="19" fillId="34" borderId="1" xfId="0" applyFont="1" applyFill="1" applyBorder="1"/>
    <xf numFmtId="4" fontId="0" fillId="0" borderId="0" xfId="0" applyNumberFormat="1" applyAlignment="1">
      <alignment horizontal="center"/>
    </xf>
    <xf numFmtId="3" fontId="0" fillId="0" borderId="5" xfId="0" applyNumberFormat="1" applyFill="1" applyBorder="1" applyAlignment="1">
      <alignment horizontal="center" vertical="center"/>
    </xf>
    <xf numFmtId="3" fontId="0" fillId="0" borderId="3" xfId="0" applyNumberFormat="1" applyFill="1" applyBorder="1" applyAlignment="1">
      <alignment horizontal="center" vertical="center"/>
    </xf>
    <xf numFmtId="3" fontId="19" fillId="41" borderId="5" xfId="0" applyNumberFormat="1" applyFont="1" applyFill="1" applyBorder="1" applyAlignment="1">
      <alignment horizontal="center"/>
    </xf>
    <xf numFmtId="3" fontId="19" fillId="41" borderId="3" xfId="0" applyNumberFormat="1" applyFont="1" applyFill="1" applyBorder="1" applyAlignment="1">
      <alignment horizontal="center"/>
    </xf>
    <xf numFmtId="3" fontId="0" fillId="0" borderId="5" xfId="0" applyNumberFormat="1" applyFont="1" applyFill="1" applyBorder="1" applyAlignment="1">
      <alignment horizontal="center" vertical="center"/>
    </xf>
    <xf numFmtId="3" fontId="0" fillId="0" borderId="3" xfId="0" applyNumberFormat="1" applyFont="1" applyFill="1" applyBorder="1" applyAlignment="1">
      <alignment horizontal="center" vertical="center"/>
    </xf>
    <xf numFmtId="3" fontId="0" fillId="0" borderId="5" xfId="0" applyNumberFormat="1" applyFont="1" applyFill="1" applyBorder="1" applyAlignment="1">
      <alignment horizontal="center"/>
    </xf>
    <xf numFmtId="3" fontId="0" fillId="0" borderId="3" xfId="0" applyNumberFormat="1" applyFont="1" applyFill="1" applyBorder="1" applyAlignment="1">
      <alignment horizontal="center"/>
    </xf>
    <xf numFmtId="3" fontId="0" fillId="0" borderId="5" xfId="0" applyNumberFormat="1" applyFill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19" fillId="33" borderId="0" xfId="0" applyFont="1" applyFill="1" applyBorder="1" applyAlignment="1">
      <alignment horizontal="center" wrapText="1"/>
    </xf>
    <xf numFmtId="0" fontId="38" fillId="42" borderId="0" xfId="0" applyFont="1" applyFill="1" applyBorder="1" applyAlignment="1">
      <alignment horizontal="center" vertical="center"/>
    </xf>
    <xf numFmtId="0" fontId="19" fillId="41" borderId="5" xfId="0" applyFont="1" applyFill="1" applyBorder="1" applyAlignment="1">
      <alignment horizontal="center" vertical="center"/>
    </xf>
    <xf numFmtId="0" fontId="19" fillId="41" borderId="3" xfId="0" applyFont="1" applyFill="1" applyBorder="1" applyAlignment="1">
      <alignment horizontal="center" vertical="center"/>
    </xf>
    <xf numFmtId="0" fontId="19" fillId="41" borderId="1" xfId="0" applyFont="1" applyFill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39" fillId="33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6" xfId="0" applyFill="1" applyBorder="1" applyAlignment="1">
      <alignment horizontal="center" wrapText="1"/>
    </xf>
    <xf numFmtId="0" fontId="23" fillId="34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0" fillId="34" borderId="1" xfId="0" applyFont="1" applyFill="1" applyBorder="1" applyAlignment="1">
      <alignment horizontal="center"/>
    </xf>
    <xf numFmtId="0" fontId="21" fillId="40" borderId="0" xfId="0" applyFont="1" applyFill="1" applyAlignment="1">
      <alignment horizontal="center"/>
    </xf>
    <xf numFmtId="0" fontId="20" fillId="34" borderId="1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1" fillId="35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0" fontId="21" fillId="36" borderId="0" xfId="0" applyFont="1" applyFill="1" applyAlignment="1">
      <alignment horizontal="center"/>
    </xf>
    <xf numFmtId="0" fontId="0" fillId="0" borderId="6" xfId="0" applyBorder="1" applyAlignment="1">
      <alignment horizontal="center"/>
    </xf>
    <xf numFmtId="0" fontId="20" fillId="34" borderId="1" xfId="0" applyFont="1" applyFill="1" applyBorder="1" applyAlignment="1">
      <alignment horizontal="center" vertical="center" wrapText="1"/>
    </xf>
    <xf numFmtId="0" fontId="20" fillId="34" borderId="1" xfId="0" applyFont="1" applyFill="1" applyBorder="1" applyAlignment="1">
      <alignment horizontal="center" wrapText="1"/>
    </xf>
    <xf numFmtId="0" fontId="21" fillId="0" borderId="0" xfId="0" applyFont="1" applyAlignment="1">
      <alignment horizontal="center" wrapText="1"/>
    </xf>
    <xf numFmtId="0" fontId="40" fillId="0" borderId="6" xfId="0" applyFont="1" applyBorder="1" applyAlignment="1">
      <alignment horizontal="center" wrapText="1"/>
    </xf>
    <xf numFmtId="0" fontId="28" fillId="36" borderId="1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23" fillId="36" borderId="5" xfId="0" applyFont="1" applyFill="1" applyBorder="1" applyAlignment="1">
      <alignment horizontal="center" vertical="center" wrapText="1"/>
    </xf>
    <xf numFmtId="0" fontId="23" fillId="36" borderId="3" xfId="0" applyFont="1" applyFill="1" applyBorder="1" applyAlignment="1">
      <alignment horizontal="center" vertical="center" wrapText="1"/>
    </xf>
    <xf numFmtId="0" fontId="23" fillId="36" borderId="1" xfId="0" applyFont="1" applyFill="1" applyBorder="1" applyAlignment="1">
      <alignment horizontal="center" vertical="center" wrapText="1"/>
    </xf>
    <xf numFmtId="0" fontId="23" fillId="36" borderId="4" xfId="0" applyFont="1" applyFill="1" applyBorder="1" applyAlignment="1">
      <alignment horizontal="center" vertical="center" wrapText="1"/>
    </xf>
    <xf numFmtId="0" fontId="23" fillId="36" borderId="2" xfId="0" applyFont="1" applyFill="1" applyBorder="1" applyAlignment="1">
      <alignment horizontal="center" vertical="center" wrapText="1"/>
    </xf>
    <xf numFmtId="0" fontId="19" fillId="34" borderId="1" xfId="0" applyFont="1" applyFill="1" applyBorder="1" applyAlignment="1">
      <alignment horizontal="center"/>
    </xf>
    <xf numFmtId="0" fontId="19" fillId="34" borderId="27" xfId="0" applyFont="1" applyFill="1" applyBorder="1" applyAlignment="1">
      <alignment horizontal="center"/>
    </xf>
    <xf numFmtId="0" fontId="19" fillId="34" borderId="0" xfId="0" applyFont="1" applyFill="1" applyBorder="1" applyAlignment="1">
      <alignment horizontal="center"/>
    </xf>
    <xf numFmtId="4" fontId="0" fillId="0" borderId="1" xfId="0" applyNumberFormat="1" applyBorder="1"/>
    <xf numFmtId="4" fontId="0" fillId="0" borderId="0" xfId="0" applyNumberFormat="1"/>
    <xf numFmtId="3" fontId="43" fillId="34" borderId="1" xfId="0" applyNumberFormat="1" applyFont="1" applyFill="1" applyBorder="1" applyAlignment="1">
      <alignment horizontal="center" vertical="center" wrapText="1"/>
    </xf>
    <xf numFmtId="0" fontId="19" fillId="34" borderId="28" xfId="0" applyFont="1" applyFill="1" applyBorder="1" applyAlignment="1">
      <alignment horizontal="center"/>
    </xf>
    <xf numFmtId="0" fontId="19" fillId="34" borderId="6" xfId="0" applyFont="1" applyFill="1" applyBorder="1" applyAlignment="1">
      <alignment horizontal="center"/>
    </xf>
    <xf numFmtId="0" fontId="0" fillId="33" borderId="1" xfId="0" applyFont="1" applyFill="1" applyBorder="1" applyAlignment="1">
      <alignment horizontal="center"/>
    </xf>
    <xf numFmtId="4" fontId="43" fillId="34" borderId="1" xfId="0" applyNumberFormat="1" applyFont="1" applyFill="1" applyBorder="1" applyAlignment="1">
      <alignment horizontal="center" vertical="center" wrapText="1"/>
    </xf>
  </cellXfs>
  <cellStyles count="49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Excel_BuiltIn_Comma 1" xfId="30"/>
    <cellStyle name="Incorreto" xfId="31" builtinId="27" customBuiltin="1"/>
    <cellStyle name="Neutra" xfId="32" builtinId="28" customBuiltin="1"/>
    <cellStyle name="Normal" xfId="0" builtinId="0"/>
    <cellStyle name="Normal 2" xfId="33"/>
    <cellStyle name="Normal 2 2" xfId="34"/>
    <cellStyle name="Normal 2 3" xfId="35"/>
    <cellStyle name="Nota" xfId="36" builtinId="10" customBuiltin="1"/>
    <cellStyle name="Porcentagem" xfId="37" builtinId="5"/>
    <cellStyle name="Saída" xfId="38" builtinId="21" customBuiltin="1"/>
    <cellStyle name="Separador de milhares" xfId="39" builtinId="3"/>
    <cellStyle name="Separador de milhares 2" xfId="48"/>
    <cellStyle name="Texto de Aviso" xfId="40" builtinId="11" customBuiltin="1"/>
    <cellStyle name="Texto Explicativo" xfId="41" builtinId="53" customBuiltin="1"/>
    <cellStyle name="Título" xfId="42" builtinId="15" customBuiltin="1"/>
    <cellStyle name="Título 1" xfId="43" builtinId="16" customBuiltin="1"/>
    <cellStyle name="Título 2" xfId="44" builtinId="17" customBuiltin="1"/>
    <cellStyle name="Título 3" xfId="45" builtinId="18" customBuiltin="1"/>
    <cellStyle name="Título 4" xfId="46" builtinId="19" customBuiltin="1"/>
    <cellStyle name="Total" xfId="4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891"/>
  <sheetViews>
    <sheetView showGridLines="0" tabSelected="1" workbookViewId="0">
      <selection activeCell="L23" sqref="L23"/>
    </sheetView>
  </sheetViews>
  <sheetFormatPr defaultColWidth="15.28515625" defaultRowHeight="15" customHeight="1"/>
  <cols>
    <col min="1" max="1" width="4.5703125" customWidth="1"/>
    <col min="2" max="2" width="7.5703125" customWidth="1"/>
    <col min="3" max="3" width="18.7109375" style="136" bestFit="1" customWidth="1"/>
    <col min="4" max="4" width="9.140625" bestFit="1" customWidth="1"/>
    <col min="5" max="5" width="15.28515625" customWidth="1"/>
    <col min="6" max="6" width="7.28515625" customWidth="1"/>
    <col min="7" max="8" width="14.85546875" bestFit="1" customWidth="1"/>
    <col min="9" max="9" width="10" bestFit="1" customWidth="1"/>
    <col min="10" max="10" width="4.7109375" customWidth="1"/>
    <col min="11" max="11" width="26.5703125" customWidth="1"/>
    <col min="12" max="12" width="14.85546875" bestFit="1" customWidth="1"/>
    <col min="13" max="13" width="8.140625" bestFit="1" customWidth="1"/>
    <col min="14" max="14" width="15.28515625" customWidth="1"/>
    <col min="15" max="15" width="9.85546875" customWidth="1"/>
    <col min="21" max="21" width="5.28515625" customWidth="1"/>
    <col min="24" max="24" width="27.85546875" customWidth="1"/>
  </cols>
  <sheetData>
    <row r="1" spans="1:28" s="59" customFormat="1" ht="19.5" customHeight="1">
      <c r="A1" s="243" t="s">
        <v>1819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</row>
    <row r="2" spans="1:28" s="59" customFormat="1" ht="15" customHeight="1">
      <c r="A2" s="136"/>
      <c r="B2" s="135"/>
      <c r="C2" s="135"/>
      <c r="D2" s="135"/>
      <c r="E2" s="9"/>
      <c r="F2" s="134"/>
      <c r="G2" s="134"/>
      <c r="H2" s="134"/>
      <c r="I2" s="134"/>
      <c r="J2" s="85"/>
      <c r="K2" s="136"/>
      <c r="L2" s="136"/>
      <c r="M2" s="136"/>
      <c r="N2" s="136"/>
      <c r="O2" s="136"/>
      <c r="P2" s="136"/>
      <c r="Q2" s="136"/>
      <c r="R2" s="136"/>
      <c r="S2" s="136"/>
      <c r="T2" s="136"/>
    </row>
    <row r="3" spans="1:28" s="59" customFormat="1" ht="15" customHeight="1">
      <c r="B3" s="239" t="s">
        <v>1474</v>
      </c>
      <c r="C3" s="239"/>
      <c r="D3" s="239"/>
      <c r="E3" s="239"/>
      <c r="F3" s="239"/>
      <c r="G3" s="239"/>
      <c r="H3" s="239"/>
      <c r="I3" s="239"/>
      <c r="J3" s="85"/>
      <c r="K3" s="239" t="s">
        <v>1817</v>
      </c>
      <c r="L3" s="239"/>
      <c r="M3" s="239"/>
      <c r="N3" s="239"/>
      <c r="O3" s="239"/>
      <c r="Q3" s="244"/>
      <c r="R3" s="244"/>
      <c r="S3" s="244"/>
      <c r="T3" s="244"/>
    </row>
    <row r="4" spans="1:28" s="59" customFormat="1" ht="15" customHeight="1">
      <c r="B4" s="245" t="s">
        <v>43</v>
      </c>
      <c r="C4" s="245"/>
      <c r="D4" s="245"/>
      <c r="E4" s="136"/>
      <c r="F4" s="246" t="s">
        <v>1475</v>
      </c>
      <c r="G4" s="246"/>
      <c r="H4" s="246"/>
      <c r="I4" s="246"/>
      <c r="J4"/>
      <c r="K4" s="20"/>
      <c r="L4" s="14"/>
      <c r="M4" s="14"/>
      <c r="N4" s="14"/>
      <c r="O4" s="14"/>
      <c r="Q4" s="244"/>
      <c r="R4" s="244"/>
      <c r="S4" s="244"/>
      <c r="T4" s="244"/>
    </row>
    <row r="5" spans="1:28" s="59" customFormat="1" ht="15" customHeight="1">
      <c r="B5" s="138" t="s">
        <v>930</v>
      </c>
      <c r="C5" s="138" t="s">
        <v>1463</v>
      </c>
      <c r="D5" s="193" t="s">
        <v>48</v>
      </c>
      <c r="E5" s="1"/>
      <c r="F5" s="138" t="s">
        <v>930</v>
      </c>
      <c r="G5" s="138" t="s">
        <v>1463</v>
      </c>
      <c r="H5" s="181" t="s">
        <v>48</v>
      </c>
      <c r="I5" s="141" t="s">
        <v>51</v>
      </c>
      <c r="J5"/>
      <c r="K5" s="139" t="s">
        <v>1459</v>
      </c>
      <c r="L5" s="242" t="s">
        <v>28</v>
      </c>
      <c r="M5" s="242"/>
      <c r="N5" s="240" t="s">
        <v>29</v>
      </c>
      <c r="O5" s="241"/>
      <c r="Q5" s="146"/>
      <c r="R5" s="147"/>
      <c r="S5" s="147"/>
      <c r="T5" s="146"/>
    </row>
    <row r="6" spans="1:28" s="59" customFormat="1" ht="15" customHeight="1">
      <c r="B6" s="154" t="s">
        <v>0</v>
      </c>
      <c r="C6" s="188">
        <v>11864</v>
      </c>
      <c r="D6" s="168">
        <f>C6/$C$33</f>
        <v>3.0340701216978209E-3</v>
      </c>
      <c r="E6"/>
      <c r="F6" s="154" t="s">
        <v>25</v>
      </c>
      <c r="G6" s="188">
        <v>971236</v>
      </c>
      <c r="H6" s="168">
        <f t="shared" ref="H6:H33" si="0">G6/$C$33</f>
        <v>0.24838150107192389</v>
      </c>
      <c r="I6" s="125">
        <f>+H6</f>
        <v>0.24838150107192389</v>
      </c>
      <c r="J6"/>
      <c r="K6" s="15" t="s">
        <v>30</v>
      </c>
      <c r="L6" s="234">
        <v>10299</v>
      </c>
      <c r="M6" s="235"/>
      <c r="N6" s="236">
        <v>78164</v>
      </c>
      <c r="O6" s="237"/>
      <c r="Q6" s="144"/>
      <c r="R6" s="145"/>
      <c r="S6" s="145"/>
      <c r="T6" s="148"/>
    </row>
    <row r="7" spans="1:28" s="59" customFormat="1" ht="15" customHeight="1">
      <c r="B7" s="154" t="s">
        <v>1</v>
      </c>
      <c r="C7" s="188">
        <v>48622</v>
      </c>
      <c r="D7" s="168">
        <f t="shared" ref="D7:D33" si="1">C7/$C$33</f>
        <v>1.2434470453235962E-2</v>
      </c>
      <c r="E7"/>
      <c r="F7" s="154" t="s">
        <v>18</v>
      </c>
      <c r="G7" s="188">
        <v>464832</v>
      </c>
      <c r="H7" s="168">
        <f t="shared" si="0"/>
        <v>0.11887499012213769</v>
      </c>
      <c r="I7" s="125">
        <f t="shared" ref="I7:I29" si="2">I6+H7</f>
        <v>0.36725649119406156</v>
      </c>
      <c r="J7"/>
      <c r="K7" s="15" t="s">
        <v>31</v>
      </c>
      <c r="L7" s="234">
        <v>10511</v>
      </c>
      <c r="M7" s="235"/>
      <c r="N7" s="232">
        <v>85704</v>
      </c>
      <c r="O7" s="233"/>
      <c r="Q7" s="144"/>
      <c r="R7" s="145"/>
      <c r="S7" s="145"/>
      <c r="T7" s="148"/>
    </row>
    <row r="8" spans="1:28" s="59" customFormat="1" ht="15" customHeight="1">
      <c r="B8" s="154" t="s">
        <v>2</v>
      </c>
      <c r="C8" s="188">
        <v>39092</v>
      </c>
      <c r="D8" s="168">
        <f t="shared" si="1"/>
        <v>9.9972917394985858E-3</v>
      </c>
      <c r="E8"/>
      <c r="F8" s="154" t="s">
        <v>10</v>
      </c>
      <c r="G8" s="188">
        <v>419300</v>
      </c>
      <c r="H8" s="168">
        <f t="shared" si="0"/>
        <v>0.10723074865373368</v>
      </c>
      <c r="I8" s="125">
        <f t="shared" si="2"/>
        <v>0.47448723984779523</v>
      </c>
      <c r="J8"/>
      <c r="K8" s="84" t="s">
        <v>32</v>
      </c>
      <c r="L8" s="226">
        <v>9993</v>
      </c>
      <c r="M8" s="227"/>
      <c r="N8" s="230">
        <v>86610</v>
      </c>
      <c r="O8" s="231"/>
      <c r="Q8" s="144"/>
      <c r="R8" s="145"/>
      <c r="S8" s="145"/>
      <c r="T8" s="148"/>
    </row>
    <row r="9" spans="1:28" s="59" customFormat="1" ht="15" customHeight="1">
      <c r="B9" s="154" t="s">
        <v>3</v>
      </c>
      <c r="C9" s="188">
        <v>9448</v>
      </c>
      <c r="D9" s="168">
        <f t="shared" si="1"/>
        <v>2.416208235822742E-3</v>
      </c>
      <c r="E9"/>
      <c r="F9" s="154" t="s">
        <v>4</v>
      </c>
      <c r="G9" s="188">
        <v>260270</v>
      </c>
      <c r="H9" s="168">
        <f t="shared" si="0"/>
        <v>6.6560808376120356E-2</v>
      </c>
      <c r="I9" s="125">
        <f t="shared" si="2"/>
        <v>0.54104804822391561</v>
      </c>
      <c r="J9"/>
      <c r="K9" s="15" t="s">
        <v>33</v>
      </c>
      <c r="L9" s="234"/>
      <c r="M9" s="235"/>
      <c r="N9" s="232"/>
      <c r="O9" s="233"/>
      <c r="Q9" s="144"/>
      <c r="R9" s="145"/>
      <c r="S9" s="145"/>
      <c r="T9" s="148"/>
    </row>
    <row r="10" spans="1:28" s="59" customFormat="1" ht="15" customHeight="1">
      <c r="B10" s="154" t="s">
        <v>4</v>
      </c>
      <c r="C10" s="188">
        <v>260270</v>
      </c>
      <c r="D10" s="168">
        <f t="shared" si="1"/>
        <v>6.6560808376120356E-2</v>
      </c>
      <c r="E10"/>
      <c r="F10" s="154" t="s">
        <v>22</v>
      </c>
      <c r="G10" s="188">
        <v>227902</v>
      </c>
      <c r="H10" s="168">
        <f t="shared" si="0"/>
        <v>5.8283095825621779E-2</v>
      </c>
      <c r="I10" s="125">
        <f t="shared" si="2"/>
        <v>0.59933114404953736</v>
      </c>
      <c r="J10"/>
      <c r="K10" s="15" t="s">
        <v>34</v>
      </c>
      <c r="L10" s="234"/>
      <c r="M10" s="235"/>
      <c r="N10" s="232"/>
      <c r="O10" s="233"/>
      <c r="Q10" s="144"/>
      <c r="R10" s="145"/>
      <c r="S10" s="145"/>
      <c r="T10" s="148"/>
    </row>
    <row r="11" spans="1:28" s="59" customFormat="1" ht="15" customHeight="1">
      <c r="B11" s="154" t="s">
        <v>5</v>
      </c>
      <c r="C11" s="188">
        <v>129878</v>
      </c>
      <c r="D11" s="168">
        <f t="shared" si="1"/>
        <v>3.3214679641425285E-2</v>
      </c>
      <c r="E11"/>
      <c r="F11" s="154" t="s">
        <v>17</v>
      </c>
      <c r="G11" s="188">
        <v>208658</v>
      </c>
      <c r="H11" s="168">
        <f t="shared" si="0"/>
        <v>5.3361682691606876E-2</v>
      </c>
      <c r="I11" s="125">
        <f t="shared" si="2"/>
        <v>0.65269282674114426</v>
      </c>
      <c r="J11"/>
      <c r="K11" s="15" t="s">
        <v>35</v>
      </c>
      <c r="L11" s="234"/>
      <c r="M11" s="235"/>
      <c r="N11" s="232"/>
      <c r="O11" s="233"/>
      <c r="Q11" s="144"/>
      <c r="R11" s="145"/>
      <c r="S11" s="145"/>
      <c r="T11" s="148"/>
    </row>
    <row r="12" spans="1:28" s="59" customFormat="1" ht="15" customHeight="1">
      <c r="B12" s="154" t="s">
        <v>6</v>
      </c>
      <c r="C12" s="188">
        <v>72959</v>
      </c>
      <c r="D12" s="168">
        <f t="shared" si="1"/>
        <v>1.8658354855778096E-2</v>
      </c>
      <c r="E12"/>
      <c r="F12" s="154" t="s">
        <v>8</v>
      </c>
      <c r="G12" s="188">
        <v>148956</v>
      </c>
      <c r="H12" s="168">
        <f t="shared" si="0"/>
        <v>3.8093640344539839E-2</v>
      </c>
      <c r="I12" s="125">
        <f t="shared" si="2"/>
        <v>0.69078646708568414</v>
      </c>
      <c r="J12"/>
      <c r="K12" s="15" t="s">
        <v>36</v>
      </c>
      <c r="L12" s="232"/>
      <c r="M12" s="233"/>
      <c r="N12" s="232"/>
      <c r="O12" s="233"/>
      <c r="Q12" s="144"/>
      <c r="R12" s="145"/>
      <c r="S12" s="145"/>
      <c r="T12" s="148"/>
    </row>
    <row r="13" spans="1:28" s="59" customFormat="1" ht="15" customHeight="1">
      <c r="B13" s="154" t="s">
        <v>7</v>
      </c>
      <c r="C13" s="188">
        <v>101441</v>
      </c>
      <c r="D13" s="168">
        <f t="shared" si="1"/>
        <v>2.5942271343151437E-2</v>
      </c>
      <c r="E13"/>
      <c r="F13" s="154" t="s">
        <v>23</v>
      </c>
      <c r="G13" s="188">
        <v>132809</v>
      </c>
      <c r="H13" s="168">
        <f t="shared" si="0"/>
        <v>3.3964246358105687E-2</v>
      </c>
      <c r="I13" s="125">
        <f t="shared" si="2"/>
        <v>0.72475071344378983</v>
      </c>
      <c r="J13"/>
      <c r="K13" s="15" t="s">
        <v>37</v>
      </c>
      <c r="L13" s="232"/>
      <c r="M13" s="233"/>
      <c r="N13" s="232"/>
      <c r="O13" s="233"/>
      <c r="Q13" s="144"/>
      <c r="R13" s="145"/>
      <c r="S13" s="145"/>
      <c r="T13" s="148"/>
    </row>
    <row r="14" spans="1:28" s="59" customFormat="1" ht="15" customHeight="1">
      <c r="B14" s="154" t="s">
        <v>8</v>
      </c>
      <c r="C14" s="188">
        <v>148956</v>
      </c>
      <c r="D14" s="168">
        <f t="shared" si="1"/>
        <v>3.8093640344539839E-2</v>
      </c>
      <c r="E14"/>
      <c r="F14" s="154" t="s">
        <v>15</v>
      </c>
      <c r="G14" s="188">
        <v>132317</v>
      </c>
      <c r="H14" s="168">
        <f t="shared" si="0"/>
        <v>3.3838423490617886E-2</v>
      </c>
      <c r="I14" s="125">
        <f t="shared" si="2"/>
        <v>0.75858913693440777</v>
      </c>
      <c r="J14"/>
      <c r="K14" s="21" t="s">
        <v>38</v>
      </c>
      <c r="L14" s="232"/>
      <c r="M14" s="233"/>
      <c r="N14" s="232"/>
      <c r="O14" s="233"/>
      <c r="Q14" s="144"/>
      <c r="R14" s="145"/>
      <c r="S14" s="145"/>
      <c r="T14" s="148"/>
    </row>
    <row r="15" spans="1:28" s="59" customFormat="1" ht="15" customHeight="1">
      <c r="B15" s="154" t="s">
        <v>9</v>
      </c>
      <c r="C15" s="188">
        <v>54864</v>
      </c>
      <c r="D15" s="168">
        <f t="shared" si="1"/>
        <v>1.4030784150103613E-2</v>
      </c>
      <c r="E15"/>
      <c r="F15" s="154" t="s">
        <v>5</v>
      </c>
      <c r="G15" s="188">
        <v>129878</v>
      </c>
      <c r="H15" s="168">
        <f t="shared" si="0"/>
        <v>3.3214679641425285E-2</v>
      </c>
      <c r="I15" s="125">
        <f t="shared" si="2"/>
        <v>0.7918038165758331</v>
      </c>
      <c r="J15"/>
      <c r="K15" s="15" t="s">
        <v>39</v>
      </c>
      <c r="L15" s="232"/>
      <c r="M15" s="233"/>
      <c r="N15" s="232"/>
      <c r="O15" s="233"/>
      <c r="Q15" s="144"/>
      <c r="R15" s="145"/>
      <c r="S15" s="145"/>
      <c r="T15" s="148"/>
    </row>
    <row r="16" spans="1:28" ht="15" customHeight="1">
      <c r="A16" s="59"/>
      <c r="B16" s="154" t="s">
        <v>10</v>
      </c>
      <c r="C16" s="188">
        <v>419300</v>
      </c>
      <c r="D16" s="168">
        <f t="shared" si="1"/>
        <v>0.10723074865373368</v>
      </c>
      <c r="F16" s="154" t="s">
        <v>13</v>
      </c>
      <c r="G16" s="188">
        <v>103285</v>
      </c>
      <c r="H16" s="168">
        <f t="shared" si="0"/>
        <v>2.6413851358695166E-2</v>
      </c>
      <c r="I16" s="125">
        <f t="shared" si="2"/>
        <v>0.81821766793452821</v>
      </c>
      <c r="K16" s="16" t="s">
        <v>40</v>
      </c>
      <c r="L16" s="232"/>
      <c r="M16" s="233"/>
      <c r="N16" s="232"/>
      <c r="O16" s="233"/>
      <c r="P16" s="59"/>
      <c r="Q16" s="144"/>
      <c r="R16" s="145"/>
      <c r="S16" s="145"/>
      <c r="T16" s="148"/>
      <c r="U16" s="1"/>
      <c r="V16" s="1"/>
      <c r="W16" s="1"/>
      <c r="X16" s="1"/>
      <c r="Y16" s="1"/>
      <c r="Z16" s="1"/>
      <c r="AA16" s="1"/>
      <c r="AB16" s="1"/>
    </row>
    <row r="17" spans="1:28" ht="15" customHeight="1">
      <c r="A17" s="59"/>
      <c r="B17" s="154" t="s">
        <v>11</v>
      </c>
      <c r="C17" s="188">
        <v>59550</v>
      </c>
      <c r="D17" s="168">
        <f t="shared" si="1"/>
        <v>1.5229170241664298E-2</v>
      </c>
      <c r="F17" s="154" t="s">
        <v>7</v>
      </c>
      <c r="G17" s="188">
        <v>101441</v>
      </c>
      <c r="H17" s="168">
        <f t="shared" si="0"/>
        <v>2.5942271343151437E-2</v>
      </c>
      <c r="I17" s="125">
        <f t="shared" si="2"/>
        <v>0.84415993927767963</v>
      </c>
      <c r="K17" s="16" t="s">
        <v>41</v>
      </c>
      <c r="L17" s="232"/>
      <c r="M17" s="233"/>
      <c r="N17" s="232"/>
      <c r="O17" s="233"/>
      <c r="P17" s="59"/>
      <c r="Q17" s="144"/>
      <c r="R17" s="145"/>
      <c r="S17" s="145"/>
      <c r="T17" s="148"/>
      <c r="U17" s="5"/>
      <c r="V17" s="5"/>
      <c r="W17" s="5"/>
      <c r="X17" s="5"/>
      <c r="Y17" s="5"/>
      <c r="Z17" s="5"/>
      <c r="AA17" s="1"/>
      <c r="AB17" s="1"/>
    </row>
    <row r="18" spans="1:28" ht="15" customHeight="1">
      <c r="A18" s="13"/>
      <c r="B18" s="154" t="s">
        <v>12</v>
      </c>
      <c r="C18" s="188">
        <v>75649</v>
      </c>
      <c r="D18" s="168">
        <f t="shared" si="1"/>
        <v>1.9346288826392319E-2</v>
      </c>
      <c r="F18" s="154" t="s">
        <v>12</v>
      </c>
      <c r="G18" s="188">
        <v>75649</v>
      </c>
      <c r="H18" s="168">
        <f t="shared" si="0"/>
        <v>1.9346288826392319E-2</v>
      </c>
      <c r="I18" s="125">
        <f t="shared" si="2"/>
        <v>0.86350622810407196</v>
      </c>
      <c r="K18" s="139" t="s">
        <v>42</v>
      </c>
      <c r="L18" s="228">
        <f>SUM(L6:M17)</f>
        <v>30803</v>
      </c>
      <c r="M18" s="229"/>
      <c r="N18" s="228">
        <f>SUM(N6:O17)</f>
        <v>250478</v>
      </c>
      <c r="O18" s="229"/>
      <c r="Q18" s="144"/>
      <c r="R18" s="145"/>
      <c r="S18" s="145"/>
      <c r="T18" s="148"/>
      <c r="U18" s="4"/>
      <c r="V18" s="4"/>
      <c r="W18" s="4"/>
      <c r="X18" s="4"/>
      <c r="Y18" s="4"/>
      <c r="Z18" s="4"/>
      <c r="AA18" s="1"/>
      <c r="AB18" s="1"/>
    </row>
    <row r="19" spans="1:28" ht="15" customHeight="1">
      <c r="A19" s="137"/>
      <c r="B19" s="154" t="s">
        <v>13</v>
      </c>
      <c r="C19" s="188">
        <v>103285</v>
      </c>
      <c r="D19" s="168">
        <f t="shared" si="1"/>
        <v>2.6413851358695166E-2</v>
      </c>
      <c r="F19" s="154" t="s">
        <v>6</v>
      </c>
      <c r="G19" s="188">
        <v>72959</v>
      </c>
      <c r="H19" s="168">
        <f t="shared" si="0"/>
        <v>1.8658354855778096E-2</v>
      </c>
      <c r="I19" s="125">
        <f t="shared" si="2"/>
        <v>0.88216458295985001</v>
      </c>
      <c r="K19" s="3"/>
      <c r="L19" s="14"/>
      <c r="Q19" s="144"/>
      <c r="R19" s="145"/>
      <c r="S19" s="145"/>
      <c r="T19" s="148"/>
      <c r="U19" s="4"/>
      <c r="V19" s="4"/>
      <c r="W19" s="4"/>
      <c r="X19" s="4"/>
      <c r="Y19" s="4"/>
      <c r="Z19" s="4"/>
      <c r="AA19" s="1"/>
      <c r="AB19" s="1"/>
    </row>
    <row r="20" spans="1:28" ht="15" customHeight="1">
      <c r="A20" s="10"/>
      <c r="B20" s="154" t="s">
        <v>14</v>
      </c>
      <c r="C20" s="188">
        <v>54018</v>
      </c>
      <c r="D20" s="168">
        <f t="shared" si="1"/>
        <v>1.3814430195033117E-2</v>
      </c>
      <c r="F20" s="154" t="s">
        <v>11</v>
      </c>
      <c r="G20" s="188">
        <v>59550</v>
      </c>
      <c r="H20" s="168">
        <f t="shared" si="0"/>
        <v>1.5229170241664298E-2</v>
      </c>
      <c r="I20" s="125">
        <f t="shared" si="2"/>
        <v>0.89739375320151427</v>
      </c>
      <c r="K20" s="143"/>
      <c r="L20" s="143"/>
      <c r="N20" s="142"/>
      <c r="Q20" s="144"/>
      <c r="R20" s="145"/>
      <c r="S20" s="145"/>
      <c r="T20" s="148"/>
      <c r="U20" s="4"/>
      <c r="V20" s="4"/>
      <c r="W20" s="4"/>
      <c r="X20" s="4"/>
      <c r="Y20" s="4"/>
      <c r="Z20" s="4"/>
      <c r="AA20" s="1"/>
      <c r="AB20" s="1"/>
    </row>
    <row r="21" spans="1:28" ht="15" customHeight="1">
      <c r="B21" s="154" t="s">
        <v>15</v>
      </c>
      <c r="C21" s="188">
        <v>132317</v>
      </c>
      <c r="D21" s="168">
        <f t="shared" si="1"/>
        <v>3.3838423490617886E-2</v>
      </c>
      <c r="F21" s="154" t="s">
        <v>9</v>
      </c>
      <c r="G21" s="188">
        <v>54864</v>
      </c>
      <c r="H21" s="168">
        <f t="shared" si="0"/>
        <v>1.4030784150103613E-2</v>
      </c>
      <c r="I21" s="125">
        <f t="shared" si="2"/>
        <v>0.91142453735161788</v>
      </c>
      <c r="L21" s="136"/>
      <c r="M21" s="144"/>
      <c r="N21" s="145"/>
      <c r="O21" s="145"/>
      <c r="P21" s="148"/>
      <c r="Q21" s="4"/>
      <c r="R21" s="4"/>
      <c r="S21" s="4"/>
      <c r="T21" s="4"/>
      <c r="U21" s="4"/>
      <c r="V21" s="4"/>
      <c r="W21" s="1"/>
      <c r="X21" s="1"/>
    </row>
    <row r="22" spans="1:28" ht="15" customHeight="1">
      <c r="B22" s="154" t="s">
        <v>16</v>
      </c>
      <c r="C22" s="188">
        <v>34230</v>
      </c>
      <c r="D22" s="168">
        <f t="shared" si="1"/>
        <v>8.7538958416820984E-3</v>
      </c>
      <c r="F22" s="154" t="s">
        <v>14</v>
      </c>
      <c r="G22" s="188">
        <v>54018</v>
      </c>
      <c r="H22" s="168">
        <f t="shared" si="0"/>
        <v>1.3814430195033117E-2</v>
      </c>
      <c r="I22" s="125">
        <f t="shared" si="2"/>
        <v>0.92523896754665103</v>
      </c>
      <c r="L22" s="142"/>
      <c r="M22" s="145"/>
      <c r="N22" s="145"/>
      <c r="O22" s="148"/>
      <c r="P22" s="4"/>
      <c r="Q22" s="4"/>
      <c r="R22" s="4"/>
      <c r="S22" s="4"/>
      <c r="T22" s="4"/>
      <c r="U22" s="4"/>
      <c r="V22" s="1"/>
      <c r="W22" s="1"/>
    </row>
    <row r="23" spans="1:28" ht="15" customHeight="1">
      <c r="B23" s="154" t="s">
        <v>17</v>
      </c>
      <c r="C23" s="188">
        <v>208658</v>
      </c>
      <c r="D23" s="168">
        <f t="shared" si="1"/>
        <v>5.3361682691606876E-2</v>
      </c>
      <c r="F23" s="154" t="s">
        <v>19</v>
      </c>
      <c r="G23" s="188">
        <v>53571</v>
      </c>
      <c r="H23" s="168">
        <f t="shared" si="0"/>
        <v>1.3700115516644806E-2</v>
      </c>
      <c r="I23" s="125">
        <f t="shared" si="2"/>
        <v>0.93893908306329588</v>
      </c>
      <c r="L23" s="145"/>
      <c r="M23" s="145"/>
      <c r="N23" s="145"/>
      <c r="O23" s="148"/>
      <c r="P23" s="4"/>
      <c r="Q23" s="4"/>
      <c r="R23" s="4"/>
      <c r="S23" s="4"/>
      <c r="T23" s="4"/>
      <c r="U23" s="4"/>
      <c r="V23" s="1"/>
      <c r="W23" s="1"/>
    </row>
    <row r="24" spans="1:28" ht="15" customHeight="1">
      <c r="B24" s="154" t="s">
        <v>18</v>
      </c>
      <c r="C24" s="188">
        <v>464832</v>
      </c>
      <c r="D24" s="168">
        <f t="shared" si="1"/>
        <v>0.11887499012213769</v>
      </c>
      <c r="F24" s="154" t="s">
        <v>1</v>
      </c>
      <c r="G24" s="188">
        <v>48622</v>
      </c>
      <c r="H24" s="168">
        <f t="shared" si="0"/>
        <v>1.2434470453235962E-2</v>
      </c>
      <c r="I24" s="125">
        <f t="shared" si="2"/>
        <v>0.95137355351653186</v>
      </c>
      <c r="L24" s="142"/>
      <c r="M24" s="145"/>
      <c r="N24" s="145"/>
      <c r="O24" s="148"/>
      <c r="P24" s="4"/>
      <c r="Q24" s="4"/>
      <c r="R24" s="4"/>
      <c r="S24" s="4"/>
      <c r="T24" s="4"/>
      <c r="U24" s="4"/>
      <c r="V24" s="1"/>
      <c r="W24" s="1"/>
    </row>
    <row r="25" spans="1:28" ht="15" customHeight="1">
      <c r="B25" s="154" t="s">
        <v>19</v>
      </c>
      <c r="C25" s="188">
        <v>53571</v>
      </c>
      <c r="D25" s="168">
        <f t="shared" si="1"/>
        <v>1.3700115516644806E-2</v>
      </c>
      <c r="F25" s="154" t="s">
        <v>2</v>
      </c>
      <c r="G25" s="188">
        <v>39092</v>
      </c>
      <c r="H25" s="168">
        <f t="shared" si="0"/>
        <v>9.9972917394985858E-3</v>
      </c>
      <c r="I25" s="125">
        <f t="shared" si="2"/>
        <v>0.96137084525603045</v>
      </c>
      <c r="M25" s="144"/>
      <c r="N25" s="145"/>
      <c r="O25" s="145"/>
      <c r="P25" s="148"/>
      <c r="Q25" s="4"/>
      <c r="R25" s="4"/>
      <c r="S25" s="4"/>
      <c r="T25" s="4"/>
      <c r="U25" s="4"/>
      <c r="V25" s="4"/>
      <c r="W25" s="1"/>
      <c r="X25" s="1"/>
    </row>
    <row r="26" spans="1:28" ht="15" customHeight="1">
      <c r="B26" s="154" t="s">
        <v>20</v>
      </c>
      <c r="C26" s="188">
        <v>29244</v>
      </c>
      <c r="D26" s="168">
        <f t="shared" si="1"/>
        <v>7.4787884894581148E-3</v>
      </c>
      <c r="F26" s="154" t="s">
        <v>16</v>
      </c>
      <c r="G26" s="188">
        <v>34230</v>
      </c>
      <c r="H26" s="168">
        <f t="shared" si="0"/>
        <v>8.7538958416820984E-3</v>
      </c>
      <c r="I26" s="125">
        <f t="shared" si="2"/>
        <v>0.97012474109771252</v>
      </c>
      <c r="M26" s="144"/>
      <c r="N26" s="145"/>
      <c r="O26" s="145"/>
      <c r="P26" s="148"/>
      <c r="Q26" s="4"/>
      <c r="R26" s="4"/>
      <c r="S26" s="4"/>
      <c r="T26" s="4"/>
      <c r="U26" s="4"/>
      <c r="V26" s="4"/>
      <c r="W26" s="1"/>
      <c r="X26" s="1"/>
    </row>
    <row r="27" spans="1:28" ht="15" customHeight="1">
      <c r="B27" s="154" t="s">
        <v>21</v>
      </c>
      <c r="C27" s="188">
        <v>8061</v>
      </c>
      <c r="D27" s="168">
        <f t="shared" si="1"/>
        <v>2.0615002740227693E-3</v>
      </c>
      <c r="F27" s="154" t="s">
        <v>26</v>
      </c>
      <c r="G27" s="188">
        <v>31904</v>
      </c>
      <c r="H27" s="168">
        <f t="shared" si="0"/>
        <v>8.1590503340060079E-3</v>
      </c>
      <c r="I27" s="125">
        <f t="shared" si="2"/>
        <v>0.97828379143171851</v>
      </c>
      <c r="O27" s="144"/>
      <c r="P27" s="145"/>
      <c r="Q27" s="145"/>
      <c r="R27" s="148"/>
      <c r="S27" s="4"/>
      <c r="T27" s="4"/>
      <c r="U27" s="4"/>
      <c r="V27" s="4"/>
      <c r="W27" s="4"/>
      <c r="X27" s="4"/>
      <c r="Y27" s="1"/>
      <c r="Z27" s="1"/>
    </row>
    <row r="28" spans="1:28" ht="15" customHeight="1">
      <c r="B28" s="154" t="s">
        <v>22</v>
      </c>
      <c r="C28" s="188">
        <v>227902</v>
      </c>
      <c r="D28" s="168">
        <f t="shared" si="1"/>
        <v>5.8283095825621779E-2</v>
      </c>
      <c r="F28" s="154" t="s">
        <v>20</v>
      </c>
      <c r="G28" s="188">
        <v>29244</v>
      </c>
      <c r="H28" s="168">
        <f t="shared" si="0"/>
        <v>7.4787884894581148E-3</v>
      </c>
      <c r="I28" s="125">
        <f t="shared" si="2"/>
        <v>0.98576257992117666</v>
      </c>
      <c r="O28" s="144"/>
      <c r="P28" s="145"/>
      <c r="Q28" s="145"/>
      <c r="R28" s="148"/>
      <c r="S28" s="4"/>
      <c r="T28" s="4"/>
      <c r="U28" s="4"/>
      <c r="V28" s="4"/>
      <c r="W28" s="4"/>
      <c r="X28" s="4"/>
      <c r="Y28" s="1"/>
      <c r="Z28" s="1"/>
    </row>
    <row r="29" spans="1:28" ht="15" customHeight="1">
      <c r="B29" s="154" t="s">
        <v>23</v>
      </c>
      <c r="C29" s="188">
        <v>132809</v>
      </c>
      <c r="D29" s="168">
        <f t="shared" si="1"/>
        <v>3.3964246358105687E-2</v>
      </c>
      <c r="F29" s="154" t="s">
        <v>24</v>
      </c>
      <c r="G29" s="188">
        <v>26299</v>
      </c>
      <c r="H29" s="168">
        <f t="shared" si="0"/>
        <v>6.7256414472800907E-3</v>
      </c>
      <c r="I29" s="125">
        <f t="shared" si="2"/>
        <v>0.99248822136845671</v>
      </c>
      <c r="M29" s="14"/>
      <c r="O29" s="144"/>
      <c r="P29" s="145"/>
      <c r="Q29" s="145"/>
      <c r="R29" s="148"/>
      <c r="S29" s="4"/>
      <c r="T29" s="4"/>
      <c r="U29" s="4"/>
      <c r="V29" s="4"/>
      <c r="W29" s="4"/>
      <c r="X29" s="4"/>
      <c r="Y29" s="1"/>
      <c r="Z29" s="1"/>
    </row>
    <row r="30" spans="1:28" ht="15" customHeight="1">
      <c r="B30" s="154" t="s">
        <v>24</v>
      </c>
      <c r="C30" s="188">
        <v>26299</v>
      </c>
      <c r="D30" s="168">
        <f t="shared" si="1"/>
        <v>6.7256414472800907E-3</v>
      </c>
      <c r="F30" s="154" t="s">
        <v>0</v>
      </c>
      <c r="G30" s="188">
        <v>11864</v>
      </c>
      <c r="H30" s="168">
        <f t="shared" si="0"/>
        <v>3.0340701216978209E-3</v>
      </c>
      <c r="I30" s="125">
        <f t="shared" ref="I30:I32" si="3">I29+H30</f>
        <v>0.99552229149015459</v>
      </c>
      <c r="M30" s="14"/>
      <c r="O30" s="144"/>
      <c r="P30" s="145"/>
      <c r="Q30" s="145"/>
      <c r="R30" s="148"/>
      <c r="S30" s="4"/>
      <c r="T30" s="4"/>
      <c r="U30" s="4"/>
      <c r="V30" s="4"/>
      <c r="W30" s="4"/>
      <c r="X30" s="4"/>
      <c r="Y30" s="1"/>
      <c r="Z30" s="1"/>
    </row>
    <row r="31" spans="1:28" ht="15" customHeight="1">
      <c r="B31" s="154" t="s">
        <v>25</v>
      </c>
      <c r="C31" s="188">
        <v>971236</v>
      </c>
      <c r="D31" s="168">
        <f t="shared" si="1"/>
        <v>0.24838150107192389</v>
      </c>
      <c r="F31" s="154" t="s">
        <v>3</v>
      </c>
      <c r="G31" s="188">
        <v>9448</v>
      </c>
      <c r="H31" s="168">
        <f t="shared" si="0"/>
        <v>2.416208235822742E-3</v>
      </c>
      <c r="I31" s="125">
        <f t="shared" si="3"/>
        <v>0.99793849972597737</v>
      </c>
      <c r="K31" s="4"/>
      <c r="L31" s="1"/>
      <c r="M31" s="1"/>
      <c r="N31" s="14"/>
      <c r="O31" s="4"/>
      <c r="P31" s="4"/>
      <c r="Q31" s="144"/>
      <c r="R31" s="145"/>
      <c r="S31" s="145"/>
      <c r="T31" s="148"/>
      <c r="U31" s="4"/>
      <c r="V31" s="4"/>
    </row>
    <row r="32" spans="1:28" ht="15" customHeight="1">
      <c r="B32" s="154" t="s">
        <v>26</v>
      </c>
      <c r="C32" s="188">
        <v>31904</v>
      </c>
      <c r="D32" s="168">
        <f t="shared" si="1"/>
        <v>8.1590503340060079E-3</v>
      </c>
      <c r="F32" s="154" t="s">
        <v>21</v>
      </c>
      <c r="G32" s="188">
        <v>8061</v>
      </c>
      <c r="H32" s="168">
        <f t="shared" si="0"/>
        <v>2.0615002740227693E-3</v>
      </c>
      <c r="I32" s="125">
        <f t="shared" si="3"/>
        <v>1.0000000000000002</v>
      </c>
      <c r="N32" s="14"/>
      <c r="O32" s="4"/>
      <c r="P32" s="4"/>
      <c r="Q32" s="144"/>
      <c r="R32" s="145"/>
      <c r="S32" s="145"/>
      <c r="T32" s="148"/>
      <c r="U32" s="1"/>
      <c r="V32" s="1"/>
      <c r="W32" s="1"/>
      <c r="X32" s="1"/>
    </row>
    <row r="33" spans="1:26" ht="15" customHeight="1">
      <c r="A33" s="17"/>
      <c r="B33" s="177" t="s">
        <v>27</v>
      </c>
      <c r="C33" s="178">
        <f>SUM(C6:C32)</f>
        <v>3910259</v>
      </c>
      <c r="D33" s="189">
        <f t="shared" si="1"/>
        <v>1</v>
      </c>
      <c r="F33" s="177" t="s">
        <v>27</v>
      </c>
      <c r="G33" s="178">
        <f>SUM(G6:G32)</f>
        <v>3910259</v>
      </c>
      <c r="H33" s="189">
        <f t="shared" si="0"/>
        <v>1</v>
      </c>
      <c r="I33" s="140"/>
      <c r="J33" s="14"/>
      <c r="N33" s="1"/>
      <c r="O33" s="1"/>
      <c r="P33" s="1"/>
      <c r="Q33" s="149"/>
      <c r="R33" s="150"/>
      <c r="S33" s="151"/>
      <c r="T33" s="152"/>
      <c r="U33" s="1"/>
      <c r="V33" s="1"/>
      <c r="W33" s="1"/>
      <c r="X33" s="1"/>
    </row>
    <row r="34" spans="1:26" ht="15" customHeight="1">
      <c r="A34" s="18"/>
      <c r="B34" s="11"/>
      <c r="G34" s="142"/>
      <c r="I34" s="14"/>
      <c r="N34" s="1"/>
      <c r="O34" s="1"/>
      <c r="P34" s="1"/>
      <c r="U34" s="1"/>
      <c r="V34" s="1"/>
      <c r="W34" s="1"/>
      <c r="X34" s="1"/>
    </row>
    <row r="35" spans="1:26" ht="15" customHeight="1">
      <c r="B35" s="136"/>
      <c r="N35" s="19"/>
      <c r="O35" s="19"/>
      <c r="P35" s="19"/>
      <c r="U35" s="1"/>
      <c r="V35" s="1"/>
      <c r="W35" s="1"/>
      <c r="X35" s="1"/>
    </row>
    <row r="36" spans="1:26" ht="15" customHeight="1">
      <c r="B36" s="1"/>
      <c r="C36" s="143"/>
      <c r="G36" s="120"/>
      <c r="N36" s="4"/>
      <c r="O36" s="4"/>
      <c r="P36" s="4"/>
      <c r="Q36" s="4"/>
      <c r="R36" s="2"/>
      <c r="S36" s="6"/>
      <c r="T36" s="1"/>
      <c r="U36" s="1"/>
      <c r="V36" s="1"/>
      <c r="W36" s="1"/>
      <c r="X36" s="1"/>
      <c r="Y36" s="1"/>
      <c r="Z36" s="1"/>
    </row>
    <row r="37" spans="1:26" ht="15" customHeight="1">
      <c r="B37" s="119"/>
      <c r="C37" s="120"/>
      <c r="N37" s="9"/>
      <c r="O37" s="2"/>
      <c r="P37" s="7"/>
      <c r="Q37" s="9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>
      <c r="B38" s="119"/>
      <c r="C38"/>
      <c r="P38" s="1"/>
      <c r="Q38" s="2"/>
      <c r="R38" s="6"/>
      <c r="S38" s="1"/>
      <c r="T38" s="1"/>
      <c r="U38" s="1"/>
      <c r="V38" s="1"/>
      <c r="W38" s="1"/>
      <c r="X38" s="1"/>
      <c r="Y38" s="1"/>
      <c r="Z38" s="1"/>
    </row>
    <row r="39" spans="1:26" ht="15" customHeight="1">
      <c r="B39" s="119"/>
      <c r="C39"/>
      <c r="P39" s="1"/>
      <c r="Q39" s="2"/>
      <c r="R39" s="6"/>
      <c r="S39" s="1"/>
      <c r="T39" s="1"/>
      <c r="U39" s="1"/>
      <c r="V39" s="1"/>
      <c r="W39" s="1"/>
      <c r="X39" s="1"/>
      <c r="Y39" s="1"/>
      <c r="Z39" s="1"/>
    </row>
    <row r="40" spans="1:26" ht="15" customHeight="1">
      <c r="B40" s="119"/>
      <c r="C40"/>
      <c r="P40" s="1"/>
      <c r="Q40" s="2"/>
      <c r="R40" s="6"/>
      <c r="S40" s="1"/>
      <c r="T40" s="1"/>
      <c r="U40" s="1"/>
      <c r="V40" s="1"/>
      <c r="W40" s="1"/>
      <c r="X40" s="1"/>
      <c r="Y40" s="1"/>
      <c r="Z40" s="1"/>
    </row>
    <row r="41" spans="1:26" ht="15" customHeight="1">
      <c r="B41" s="119"/>
      <c r="C41"/>
      <c r="P41" s="1"/>
      <c r="Q41" s="2"/>
      <c r="R41" s="6"/>
      <c r="S41" s="1"/>
      <c r="T41" s="1"/>
      <c r="U41" s="1"/>
      <c r="V41" s="1"/>
      <c r="W41" s="1"/>
      <c r="X41" s="1"/>
      <c r="Y41" s="1"/>
      <c r="Z41" s="1"/>
    </row>
    <row r="42" spans="1:26" ht="15" customHeight="1">
      <c r="B42" s="119"/>
      <c r="C42"/>
      <c r="P42" s="1"/>
      <c r="Q42" s="2"/>
      <c r="R42" s="6"/>
      <c r="S42" s="1"/>
      <c r="T42" s="1"/>
      <c r="U42" s="1"/>
      <c r="V42" s="1"/>
      <c r="W42" s="1"/>
      <c r="X42" s="1"/>
      <c r="Y42" s="1"/>
      <c r="Z42" s="1"/>
    </row>
    <row r="43" spans="1:26" ht="15" customHeight="1">
      <c r="B43" s="119"/>
      <c r="C43"/>
      <c r="P43" s="1"/>
      <c r="Q43" s="2"/>
      <c r="R43" s="6"/>
      <c r="S43" s="1"/>
      <c r="T43" s="1"/>
      <c r="U43" s="1"/>
      <c r="V43" s="1"/>
      <c r="W43" s="1"/>
      <c r="X43" s="1"/>
      <c r="Y43" s="1"/>
      <c r="Z43" s="1"/>
    </row>
    <row r="44" spans="1:26" ht="15" customHeight="1">
      <c r="B44" s="119"/>
      <c r="C44"/>
      <c r="P44" s="1"/>
      <c r="Q44" s="2"/>
      <c r="R44" s="6"/>
      <c r="S44" s="1"/>
      <c r="T44" s="1"/>
      <c r="U44" s="1"/>
      <c r="V44" s="1"/>
      <c r="W44" s="1"/>
      <c r="X44" s="1"/>
      <c r="Y44" s="1"/>
      <c r="Z44" s="1"/>
    </row>
    <row r="45" spans="1:26" ht="15" customHeight="1">
      <c r="B45" s="119"/>
      <c r="C45"/>
      <c r="P45" s="1"/>
      <c r="Q45" s="2"/>
      <c r="R45" s="6"/>
      <c r="S45" s="1"/>
      <c r="T45" s="1"/>
      <c r="U45" s="1"/>
      <c r="V45" s="1"/>
      <c r="W45" s="1"/>
      <c r="X45" s="1"/>
      <c r="Y45" s="1"/>
      <c r="Z45" s="1"/>
    </row>
    <row r="46" spans="1:26" ht="15" customHeight="1">
      <c r="C46"/>
      <c r="P46" s="1"/>
      <c r="Q46" s="2"/>
      <c r="R46" s="6"/>
      <c r="S46" s="1"/>
      <c r="T46" s="1"/>
      <c r="U46" s="1"/>
      <c r="V46" s="1"/>
      <c r="W46" s="1"/>
      <c r="X46" s="1"/>
      <c r="Y46" s="1"/>
      <c r="Z46" s="1"/>
    </row>
    <row r="47" spans="1:26" ht="15" customHeight="1">
      <c r="C47"/>
      <c r="P47" s="1"/>
      <c r="Q47" s="2"/>
      <c r="R47" s="6"/>
      <c r="S47" s="1"/>
      <c r="T47" s="1"/>
    </row>
    <row r="48" spans="1:26" ht="15" customHeight="1">
      <c r="C48"/>
      <c r="P48" s="1"/>
      <c r="Q48" s="2"/>
      <c r="R48" s="6"/>
      <c r="S48" s="1"/>
      <c r="T48" s="1"/>
    </row>
    <row r="49" spans="3:22" ht="15" customHeight="1">
      <c r="C49"/>
      <c r="P49" s="1"/>
      <c r="Q49" s="2"/>
      <c r="R49" s="6"/>
    </row>
    <row r="50" spans="3:22" ht="15" customHeight="1">
      <c r="C50"/>
      <c r="E50" s="13"/>
      <c r="P50" s="1"/>
      <c r="Q50" s="2"/>
      <c r="R50" s="6"/>
    </row>
    <row r="51" spans="3:22" ht="15" customHeight="1">
      <c r="C51"/>
      <c r="E51" s="13"/>
      <c r="P51" s="1"/>
      <c r="Q51" s="2"/>
      <c r="R51" s="6"/>
    </row>
    <row r="52" spans="3:22" ht="15" customHeight="1">
      <c r="C52"/>
      <c r="E52" s="13"/>
      <c r="P52" s="1"/>
      <c r="Q52" s="2"/>
      <c r="R52" s="6"/>
    </row>
    <row r="53" spans="3:22" ht="15" customHeight="1">
      <c r="C53"/>
      <c r="E53" s="13"/>
      <c r="F53" s="13"/>
      <c r="G53" s="1"/>
      <c r="H53" s="2"/>
      <c r="P53" s="1"/>
      <c r="Q53" s="2"/>
      <c r="R53" s="6"/>
    </row>
    <row r="54" spans="3:22" ht="15" customHeight="1">
      <c r="C54"/>
      <c r="E54" s="13"/>
      <c r="F54" s="13"/>
      <c r="G54" s="1"/>
      <c r="H54" s="1"/>
      <c r="P54" s="1"/>
      <c r="Q54" s="2"/>
      <c r="R54" s="6"/>
    </row>
    <row r="55" spans="3:22" ht="15" customHeight="1">
      <c r="C55"/>
      <c r="E55" s="13"/>
      <c r="F55" s="13"/>
      <c r="G55" s="1"/>
      <c r="H55" s="1"/>
      <c r="P55" s="1"/>
      <c r="Q55" s="2"/>
      <c r="R55" s="6"/>
    </row>
    <row r="56" spans="3:22" ht="15" customHeight="1">
      <c r="C56"/>
      <c r="E56" s="13"/>
      <c r="F56" s="13"/>
      <c r="G56" s="136" t="s">
        <v>1473</v>
      </c>
      <c r="H56" s="1"/>
      <c r="P56" s="1"/>
      <c r="Q56" s="2"/>
      <c r="R56" s="6"/>
    </row>
    <row r="57" spans="3:22" ht="15" customHeight="1">
      <c r="C57"/>
      <c r="E57" s="13"/>
      <c r="F57" s="13"/>
      <c r="G57" s="1"/>
      <c r="H57" s="1"/>
      <c r="P57" s="1"/>
      <c r="Q57" s="2"/>
      <c r="R57" s="6"/>
    </row>
    <row r="58" spans="3:22" ht="15" customHeight="1">
      <c r="C58"/>
      <c r="E58" s="13"/>
      <c r="F58" s="13"/>
      <c r="G58" s="1"/>
      <c r="H58" s="1"/>
      <c r="P58" s="1"/>
      <c r="Q58" s="2"/>
      <c r="R58" s="6"/>
    </row>
    <row r="59" spans="3:22" ht="15" customHeight="1">
      <c r="C59"/>
      <c r="E59" s="13"/>
      <c r="F59" s="13"/>
      <c r="G59" s="1"/>
      <c r="H59" s="1"/>
      <c r="P59" s="1"/>
      <c r="Q59" s="2"/>
      <c r="R59" s="6"/>
    </row>
    <row r="60" spans="3:22" ht="15" customHeight="1">
      <c r="C60"/>
      <c r="E60" s="13"/>
      <c r="F60" s="13"/>
      <c r="G60" s="1"/>
      <c r="H60" s="1"/>
      <c r="P60" s="1"/>
      <c r="Q60" s="2"/>
      <c r="R60" s="6"/>
    </row>
    <row r="61" spans="3:22" ht="15" customHeight="1">
      <c r="C61"/>
      <c r="E61" s="13"/>
      <c r="F61" s="13"/>
      <c r="G61" s="1"/>
      <c r="H61" s="1"/>
      <c r="P61" s="1"/>
      <c r="Q61" s="2"/>
      <c r="R61" s="6"/>
    </row>
    <row r="62" spans="3:22" ht="15" customHeight="1">
      <c r="C62"/>
      <c r="E62" s="13"/>
      <c r="F62" s="13"/>
      <c r="G62" s="1"/>
      <c r="H62" s="1"/>
      <c r="K62" s="1"/>
      <c r="L62" s="1"/>
      <c r="P62" s="1"/>
      <c r="Q62" s="2"/>
      <c r="R62" s="7"/>
      <c r="U62" s="1"/>
      <c r="V62" s="1"/>
    </row>
    <row r="63" spans="3:22" ht="15" customHeight="1">
      <c r="C63"/>
      <c r="E63" s="13"/>
      <c r="F63" s="13"/>
      <c r="G63" s="1"/>
      <c r="H63" s="1"/>
      <c r="K63" s="1"/>
      <c r="L63" s="1"/>
      <c r="P63" s="1"/>
      <c r="Q63" s="1"/>
      <c r="R63" s="1"/>
    </row>
    <row r="64" spans="3:22" ht="15" customHeight="1">
      <c r="C64"/>
      <c r="E64" s="13"/>
      <c r="F64" s="13"/>
      <c r="G64" s="1"/>
      <c r="H64" s="1"/>
      <c r="J64" s="13"/>
      <c r="K64" s="1"/>
      <c r="L64" s="1"/>
      <c r="M64" s="1"/>
      <c r="T64" s="1"/>
    </row>
    <row r="65" spans="2:19" ht="15" customHeight="1">
      <c r="C65"/>
      <c r="E65" s="13"/>
      <c r="I65" s="13"/>
      <c r="J65" s="13"/>
      <c r="K65" s="1"/>
      <c r="M65" s="8"/>
    </row>
    <row r="66" spans="2:19" ht="15" customHeight="1">
      <c r="C66"/>
      <c r="I66" s="13"/>
      <c r="J66" s="13"/>
      <c r="K66" s="1"/>
      <c r="M66" s="1"/>
      <c r="N66" s="1"/>
      <c r="O66" s="1"/>
      <c r="P66" s="1"/>
      <c r="Q66" s="1"/>
      <c r="R66" s="1"/>
      <c r="S66" s="22"/>
    </row>
    <row r="67" spans="2:19" ht="15" customHeight="1">
      <c r="C67"/>
      <c r="I67" s="13"/>
      <c r="J67" s="13"/>
      <c r="K67" s="1"/>
      <c r="M67" s="1"/>
      <c r="N67" s="1"/>
      <c r="O67" s="1"/>
      <c r="P67" s="1"/>
      <c r="Q67" s="1"/>
      <c r="R67" s="1"/>
      <c r="S67" s="1"/>
    </row>
    <row r="68" spans="2:19" ht="15" customHeight="1">
      <c r="C68"/>
      <c r="I68" s="13"/>
      <c r="J68" s="13"/>
      <c r="K68" s="1"/>
      <c r="M68" s="1"/>
      <c r="N68" s="1"/>
      <c r="O68" s="1"/>
      <c r="P68" s="1"/>
      <c r="Q68" s="1"/>
      <c r="R68" s="1"/>
      <c r="S68" s="1"/>
    </row>
    <row r="69" spans="2:19" ht="15" customHeight="1">
      <c r="C69"/>
      <c r="I69" s="13"/>
      <c r="J69" s="13"/>
      <c r="K69" s="1"/>
      <c r="M69" s="1"/>
      <c r="N69" s="1"/>
      <c r="O69" s="1"/>
      <c r="P69" s="1"/>
      <c r="Q69" s="1"/>
      <c r="R69" s="1"/>
      <c r="S69" s="1"/>
    </row>
    <row r="70" spans="2:19" ht="15" customHeight="1">
      <c r="C70"/>
      <c r="I70" s="13"/>
      <c r="J70" s="13"/>
      <c r="K70" s="1"/>
      <c r="M70" s="1"/>
      <c r="N70" s="1"/>
      <c r="O70" s="1"/>
      <c r="P70" s="1"/>
      <c r="Q70" s="1"/>
      <c r="R70" s="1"/>
      <c r="S70" s="1"/>
    </row>
    <row r="71" spans="2:19" ht="15" customHeight="1">
      <c r="C71"/>
      <c r="I71" s="13"/>
      <c r="J71" s="13"/>
      <c r="K71" s="1"/>
      <c r="M71" s="1"/>
      <c r="N71" s="1"/>
      <c r="O71" s="1"/>
      <c r="P71" s="1"/>
      <c r="Q71" s="1"/>
      <c r="R71" s="1"/>
      <c r="S71" s="1"/>
    </row>
    <row r="72" spans="2:19" ht="15" customHeight="1">
      <c r="C72"/>
      <c r="I72" s="13"/>
      <c r="J72" s="13"/>
      <c r="K72" s="1"/>
      <c r="M72" s="1"/>
      <c r="N72" s="1"/>
      <c r="O72" s="1"/>
      <c r="P72" s="1"/>
      <c r="Q72" s="1"/>
      <c r="R72" s="1"/>
      <c r="S72" s="1"/>
    </row>
    <row r="73" spans="2:19" ht="15" customHeight="1">
      <c r="C73"/>
      <c r="I73" s="13"/>
      <c r="J73" s="13"/>
      <c r="K73" s="1"/>
      <c r="M73" s="1"/>
      <c r="N73" s="1"/>
      <c r="O73" s="1"/>
      <c r="P73" s="1"/>
      <c r="Q73" s="1"/>
      <c r="R73" s="1"/>
      <c r="S73" s="1"/>
    </row>
    <row r="74" spans="2:19" ht="15" customHeight="1">
      <c r="C74"/>
      <c r="I74" s="13"/>
      <c r="J74" s="13"/>
      <c r="K74" s="1"/>
      <c r="M74" s="1"/>
      <c r="N74" s="1"/>
      <c r="O74" s="1"/>
      <c r="P74" s="1"/>
      <c r="Q74" s="1"/>
      <c r="R74" s="1"/>
      <c r="S74" s="1"/>
    </row>
    <row r="75" spans="2:19" ht="15" customHeight="1">
      <c r="C75"/>
      <c r="I75" s="13"/>
      <c r="J75" s="13"/>
      <c r="K75" s="1"/>
      <c r="M75" s="1"/>
      <c r="N75" s="1"/>
      <c r="O75" s="1"/>
      <c r="P75" s="1"/>
      <c r="Q75" s="1"/>
      <c r="R75" s="1"/>
      <c r="S75" s="1"/>
    </row>
    <row r="76" spans="2:19" ht="15" customHeight="1">
      <c r="C76"/>
      <c r="I76" s="13"/>
      <c r="J76" s="13"/>
      <c r="K76" s="1"/>
      <c r="M76" s="1"/>
      <c r="N76" s="1"/>
      <c r="O76" s="1"/>
      <c r="P76" s="1"/>
      <c r="Q76" s="1"/>
      <c r="R76" s="1"/>
      <c r="S76" s="1"/>
    </row>
    <row r="77" spans="2:19" ht="15" customHeight="1">
      <c r="C77"/>
      <c r="I77" s="13"/>
      <c r="J77" s="13"/>
      <c r="K77" s="1"/>
      <c r="M77" s="1"/>
      <c r="N77" s="1"/>
      <c r="O77" s="1"/>
      <c r="P77" s="1"/>
      <c r="Q77" s="1"/>
      <c r="R77" s="1"/>
      <c r="S77" s="1"/>
    </row>
    <row r="78" spans="2:19" ht="15" customHeight="1">
      <c r="C78"/>
      <c r="I78" s="13"/>
      <c r="J78" s="13"/>
      <c r="K78" s="1"/>
      <c r="M78" s="1"/>
      <c r="N78" s="1"/>
      <c r="O78" s="1"/>
      <c r="P78" s="1"/>
      <c r="Q78" s="1"/>
      <c r="R78" s="1"/>
      <c r="S78" s="1"/>
    </row>
    <row r="79" spans="2:19" ht="15" customHeight="1">
      <c r="B79" s="119"/>
      <c r="C79"/>
      <c r="I79" s="13"/>
      <c r="J79" s="13"/>
      <c r="K79" s="1"/>
      <c r="N79" s="1"/>
      <c r="O79" s="1"/>
      <c r="P79" s="1"/>
      <c r="Q79" s="1"/>
      <c r="R79" s="1"/>
      <c r="S79" s="1"/>
    </row>
    <row r="80" spans="2:19" ht="15" customHeight="1">
      <c r="B80" s="119"/>
      <c r="C80"/>
      <c r="I80" s="13"/>
      <c r="J80" s="13"/>
      <c r="K80" s="1"/>
      <c r="N80" s="1"/>
      <c r="O80" s="1"/>
      <c r="P80" s="1"/>
      <c r="Q80" s="1"/>
      <c r="R80" s="1"/>
      <c r="S80" s="1"/>
    </row>
    <row r="81" spans="2:11" ht="15" customHeight="1">
      <c r="B81" s="119"/>
      <c r="C81"/>
      <c r="I81" s="13"/>
      <c r="J81" s="13"/>
      <c r="K81" s="1"/>
    </row>
    <row r="82" spans="2:11" ht="15" customHeight="1">
      <c r="B82" s="119"/>
      <c r="C82"/>
      <c r="I82" s="13"/>
      <c r="J82" s="13"/>
      <c r="K82" s="1"/>
    </row>
    <row r="83" spans="2:11" ht="15" customHeight="1">
      <c r="B83" s="119"/>
      <c r="C83"/>
      <c r="I83" s="13"/>
      <c r="J83" s="13"/>
      <c r="K83" s="1"/>
    </row>
    <row r="84" spans="2:11" ht="15" customHeight="1">
      <c r="B84" s="119"/>
      <c r="C84"/>
      <c r="I84" s="13"/>
      <c r="J84" s="13"/>
      <c r="K84" s="1"/>
    </row>
    <row r="85" spans="2:11" ht="15" customHeight="1">
      <c r="B85" s="119"/>
      <c r="C85"/>
      <c r="I85" s="13"/>
      <c r="J85" s="13"/>
      <c r="K85" s="1"/>
    </row>
    <row r="86" spans="2:11" ht="15" customHeight="1">
      <c r="B86" s="119"/>
      <c r="C86"/>
      <c r="I86" s="13"/>
      <c r="J86" s="13"/>
      <c r="K86" s="1"/>
    </row>
    <row r="87" spans="2:11" ht="15" customHeight="1">
      <c r="B87" s="119"/>
      <c r="C87"/>
      <c r="I87" s="13"/>
      <c r="J87" s="13"/>
      <c r="K87" s="1"/>
    </row>
    <row r="88" spans="2:11" ht="15" customHeight="1">
      <c r="B88" s="119"/>
      <c r="C88"/>
      <c r="I88" s="13"/>
      <c r="J88" s="13"/>
      <c r="K88" s="1"/>
    </row>
    <row r="89" spans="2:11" ht="15" customHeight="1">
      <c r="B89" s="119"/>
      <c r="C89"/>
      <c r="I89" s="13"/>
      <c r="J89" s="13"/>
      <c r="K89" s="1"/>
    </row>
    <row r="90" spans="2:11" ht="15" customHeight="1">
      <c r="B90" s="119"/>
      <c r="C90"/>
      <c r="I90" s="13"/>
      <c r="J90" s="13"/>
      <c r="K90" s="1"/>
    </row>
    <row r="91" spans="2:11" ht="15" customHeight="1">
      <c r="B91" s="119"/>
      <c r="C91"/>
      <c r="I91" s="13"/>
      <c r="J91" s="13"/>
      <c r="K91" s="1"/>
    </row>
    <row r="92" spans="2:11" ht="15" customHeight="1">
      <c r="B92" s="119"/>
      <c r="C92"/>
      <c r="I92" s="13"/>
      <c r="J92" s="13"/>
      <c r="K92" s="1"/>
    </row>
    <row r="93" spans="2:11" ht="15" customHeight="1">
      <c r="B93" s="119"/>
      <c r="C93"/>
      <c r="I93" s="13"/>
      <c r="J93" s="13"/>
      <c r="K93" s="1"/>
    </row>
    <row r="94" spans="2:11" ht="15" customHeight="1">
      <c r="B94" s="119"/>
      <c r="C94"/>
      <c r="I94" s="13"/>
      <c r="J94" s="13"/>
      <c r="K94" s="1"/>
    </row>
    <row r="95" spans="2:11" ht="15" customHeight="1">
      <c r="B95" s="119"/>
      <c r="C95"/>
      <c r="I95" s="13"/>
      <c r="J95" s="13"/>
      <c r="K95" s="1"/>
    </row>
    <row r="96" spans="2:11" ht="15" customHeight="1">
      <c r="B96" s="119"/>
      <c r="C96"/>
      <c r="I96" s="13"/>
      <c r="J96" s="13"/>
      <c r="K96" s="1"/>
    </row>
    <row r="97" spans="2:11" ht="15" customHeight="1">
      <c r="B97" s="119"/>
      <c r="C97"/>
      <c r="I97" s="13"/>
      <c r="J97" s="13"/>
      <c r="K97" s="1"/>
    </row>
    <row r="98" spans="2:11" ht="15" customHeight="1">
      <c r="B98" s="119"/>
      <c r="C98"/>
      <c r="I98" s="13"/>
      <c r="J98" s="13"/>
      <c r="K98" s="1"/>
    </row>
    <row r="99" spans="2:11" ht="15" customHeight="1">
      <c r="B99" s="119"/>
      <c r="C99"/>
      <c r="I99" s="13"/>
      <c r="J99" s="13"/>
      <c r="K99" s="1"/>
    </row>
    <row r="100" spans="2:11" ht="15" customHeight="1">
      <c r="B100" s="119"/>
      <c r="C100"/>
      <c r="I100" s="13"/>
      <c r="J100" s="13"/>
      <c r="K100" s="1"/>
    </row>
    <row r="101" spans="2:11" ht="15" customHeight="1">
      <c r="B101" s="119"/>
      <c r="C101"/>
      <c r="I101" s="53"/>
      <c r="J101" s="13"/>
      <c r="K101" s="1"/>
    </row>
    <row r="102" spans="2:11" ht="15" customHeight="1">
      <c r="B102" s="119"/>
      <c r="C102"/>
      <c r="I102" s="59"/>
      <c r="J102" s="13"/>
      <c r="K102" s="1"/>
    </row>
    <row r="103" spans="2:11" ht="15" customHeight="1">
      <c r="B103" s="119"/>
      <c r="C103"/>
      <c r="I103" s="59"/>
      <c r="J103" s="13"/>
      <c r="K103" s="1"/>
    </row>
    <row r="104" spans="2:11" ht="15" customHeight="1">
      <c r="B104" s="119"/>
      <c r="C104"/>
      <c r="I104" s="59"/>
      <c r="J104" s="53"/>
      <c r="K104" s="1"/>
    </row>
    <row r="105" spans="2:11" ht="15" customHeight="1">
      <c r="B105" s="119"/>
      <c r="C105"/>
      <c r="I105" s="59"/>
      <c r="J105" s="59"/>
      <c r="K105" s="1"/>
    </row>
    <row r="106" spans="2:11" ht="15" customHeight="1">
      <c r="B106" s="119"/>
      <c r="C106"/>
      <c r="I106" s="59"/>
      <c r="J106" s="59"/>
      <c r="K106" s="1"/>
    </row>
    <row r="107" spans="2:11" ht="15" customHeight="1">
      <c r="B107" s="119"/>
      <c r="C107"/>
      <c r="I107" s="59"/>
      <c r="J107" s="59"/>
    </row>
    <row r="108" spans="2:11" ht="15" customHeight="1">
      <c r="B108" s="119"/>
      <c r="C108"/>
      <c r="I108" s="59"/>
      <c r="J108" s="59"/>
    </row>
    <row r="109" spans="2:11" ht="15" customHeight="1">
      <c r="B109" s="119"/>
      <c r="C109"/>
      <c r="I109" s="59"/>
      <c r="J109" s="1"/>
    </row>
    <row r="110" spans="2:11" ht="15" customHeight="1">
      <c r="B110" s="119"/>
      <c r="C110"/>
      <c r="I110" s="59"/>
      <c r="J110" s="1"/>
    </row>
    <row r="111" spans="2:11" ht="15" customHeight="1">
      <c r="B111" s="119"/>
      <c r="C111"/>
      <c r="I111" s="59"/>
      <c r="J111" s="1"/>
    </row>
    <row r="112" spans="2:11" ht="15" customHeight="1">
      <c r="B112" s="119"/>
      <c r="C112"/>
      <c r="I112" s="59"/>
      <c r="J112" s="1"/>
    </row>
    <row r="113" spans="2:10" ht="15" customHeight="1">
      <c r="B113" s="119"/>
      <c r="C113"/>
      <c r="I113" s="59"/>
      <c r="J113" s="1"/>
    </row>
    <row r="114" spans="2:10" ht="15" customHeight="1">
      <c r="B114" s="119"/>
      <c r="C114"/>
      <c r="I114" s="59"/>
      <c r="J114" s="1"/>
    </row>
    <row r="115" spans="2:10" ht="15" customHeight="1">
      <c r="B115" s="119"/>
      <c r="C115"/>
      <c r="I115" s="59"/>
    </row>
    <row r="116" spans="2:10" ht="15" customHeight="1">
      <c r="B116" s="119"/>
      <c r="C116"/>
      <c r="I116" s="59"/>
    </row>
    <row r="117" spans="2:10" ht="15" customHeight="1">
      <c r="B117" s="119"/>
      <c r="C117"/>
      <c r="I117" s="59"/>
    </row>
    <row r="118" spans="2:10" ht="15" customHeight="1">
      <c r="B118" s="119"/>
      <c r="C118"/>
      <c r="I118" s="59"/>
    </row>
    <row r="119" spans="2:10" ht="15" customHeight="1">
      <c r="B119" s="119"/>
      <c r="C119"/>
      <c r="I119" s="59"/>
    </row>
    <row r="120" spans="2:10" ht="15" customHeight="1">
      <c r="B120" s="119"/>
      <c r="C120"/>
      <c r="I120" s="59"/>
    </row>
    <row r="121" spans="2:10" ht="15" customHeight="1">
      <c r="B121" s="119"/>
      <c r="C121"/>
      <c r="I121" s="59"/>
    </row>
    <row r="122" spans="2:10" ht="15" customHeight="1">
      <c r="B122" s="119"/>
      <c r="C122"/>
      <c r="I122" s="59"/>
    </row>
    <row r="123" spans="2:10" ht="15" customHeight="1">
      <c r="B123" s="119"/>
      <c r="C123"/>
      <c r="I123" s="59"/>
    </row>
    <row r="124" spans="2:10" ht="15" customHeight="1">
      <c r="B124" s="119"/>
      <c r="C124"/>
      <c r="I124" s="59"/>
    </row>
    <row r="125" spans="2:10" ht="15" customHeight="1">
      <c r="B125" s="119"/>
      <c r="C125"/>
      <c r="I125" s="59"/>
    </row>
    <row r="126" spans="2:10" ht="15" customHeight="1">
      <c r="B126" s="119"/>
      <c r="C126"/>
      <c r="I126" s="59"/>
    </row>
    <row r="127" spans="2:10" ht="15" customHeight="1">
      <c r="B127" s="119"/>
      <c r="C127"/>
      <c r="I127" s="59"/>
    </row>
    <row r="128" spans="2:10" ht="15" customHeight="1">
      <c r="B128" s="119"/>
      <c r="C128"/>
      <c r="I128" s="59"/>
    </row>
    <row r="129" spans="2:9" ht="15" customHeight="1">
      <c r="B129" s="119"/>
      <c r="C129"/>
      <c r="I129" s="59"/>
    </row>
    <row r="130" spans="2:9" ht="15" customHeight="1">
      <c r="B130" s="119"/>
      <c r="C130"/>
      <c r="I130" s="59"/>
    </row>
    <row r="131" spans="2:9" ht="15" customHeight="1">
      <c r="B131" s="119"/>
      <c r="C131"/>
      <c r="I131" s="59"/>
    </row>
    <row r="132" spans="2:9" ht="15" customHeight="1">
      <c r="B132" s="119"/>
      <c r="C132"/>
      <c r="I132" s="59"/>
    </row>
    <row r="133" spans="2:9" ht="15" customHeight="1">
      <c r="B133" s="119"/>
      <c r="C133"/>
      <c r="I133" s="59"/>
    </row>
    <row r="134" spans="2:9" ht="15" customHeight="1">
      <c r="B134" s="119"/>
      <c r="C134"/>
      <c r="I134" s="59"/>
    </row>
    <row r="135" spans="2:9" ht="15" customHeight="1">
      <c r="B135" s="119"/>
      <c r="C135"/>
      <c r="I135" s="59"/>
    </row>
    <row r="136" spans="2:9" ht="15" customHeight="1">
      <c r="B136" s="119"/>
      <c r="C136"/>
      <c r="I136" s="59"/>
    </row>
    <row r="137" spans="2:9" ht="15" customHeight="1">
      <c r="B137" s="119"/>
      <c r="C137"/>
      <c r="I137" s="59"/>
    </row>
    <row r="138" spans="2:9" ht="15" customHeight="1">
      <c r="B138" s="119"/>
      <c r="C138"/>
      <c r="I138" s="59"/>
    </row>
    <row r="139" spans="2:9" ht="15" customHeight="1">
      <c r="B139" s="119"/>
      <c r="C139"/>
      <c r="I139" s="59"/>
    </row>
    <row r="140" spans="2:9" ht="15" customHeight="1">
      <c r="B140" s="119"/>
      <c r="C140"/>
      <c r="I140" s="59"/>
    </row>
    <row r="141" spans="2:9" ht="15" customHeight="1">
      <c r="B141" s="119"/>
      <c r="C141"/>
      <c r="I141" s="59"/>
    </row>
    <row r="142" spans="2:9" ht="15" customHeight="1">
      <c r="B142" s="119"/>
      <c r="C142"/>
      <c r="I142" s="59"/>
    </row>
    <row r="143" spans="2:9" ht="15" customHeight="1">
      <c r="B143" s="119"/>
      <c r="C143"/>
      <c r="I143" s="59"/>
    </row>
    <row r="144" spans="2:9" ht="15" customHeight="1">
      <c r="B144" s="119"/>
      <c r="C144"/>
      <c r="I144" s="59"/>
    </row>
    <row r="145" spans="2:9" ht="15" customHeight="1">
      <c r="B145" s="119"/>
      <c r="C145"/>
      <c r="I145" s="59"/>
    </row>
    <row r="146" spans="2:9" ht="15" customHeight="1">
      <c r="B146" s="119"/>
      <c r="C146"/>
      <c r="I146" s="59"/>
    </row>
    <row r="147" spans="2:9" ht="15" customHeight="1">
      <c r="B147" s="119"/>
      <c r="C147"/>
      <c r="I147" s="59"/>
    </row>
    <row r="148" spans="2:9" ht="15" customHeight="1">
      <c r="B148" s="119"/>
      <c r="C148"/>
      <c r="I148" s="59"/>
    </row>
    <row r="149" spans="2:9" ht="15" customHeight="1">
      <c r="B149" s="119"/>
      <c r="C149"/>
      <c r="I149" s="59"/>
    </row>
    <row r="150" spans="2:9" ht="15" customHeight="1">
      <c r="B150" s="119"/>
      <c r="C150"/>
      <c r="I150" s="59"/>
    </row>
    <row r="151" spans="2:9" ht="15" customHeight="1">
      <c r="B151" s="119"/>
      <c r="C151"/>
      <c r="I151" s="59"/>
    </row>
    <row r="152" spans="2:9" ht="15" customHeight="1">
      <c r="B152" s="119"/>
      <c r="C152"/>
      <c r="I152" s="59"/>
    </row>
    <row r="153" spans="2:9" ht="15" customHeight="1">
      <c r="B153" s="119"/>
      <c r="C153"/>
      <c r="I153" s="59"/>
    </row>
    <row r="154" spans="2:9" ht="15" customHeight="1">
      <c r="B154" s="119"/>
      <c r="C154"/>
      <c r="I154" s="59"/>
    </row>
    <row r="155" spans="2:9" ht="15" customHeight="1">
      <c r="B155" s="119"/>
      <c r="C155"/>
      <c r="I155" s="59"/>
    </row>
    <row r="156" spans="2:9" ht="15" customHeight="1">
      <c r="B156" s="119"/>
      <c r="C156"/>
      <c r="I156" s="59"/>
    </row>
    <row r="157" spans="2:9" ht="15" customHeight="1">
      <c r="B157" s="119"/>
      <c r="C157"/>
      <c r="I157" s="59"/>
    </row>
    <row r="158" spans="2:9" ht="15" customHeight="1">
      <c r="B158" s="119"/>
      <c r="C158"/>
      <c r="I158" s="59"/>
    </row>
    <row r="159" spans="2:9" ht="15" customHeight="1">
      <c r="B159" s="119"/>
      <c r="C159"/>
      <c r="I159" s="59"/>
    </row>
    <row r="160" spans="2:9" ht="15" customHeight="1">
      <c r="B160" s="119"/>
      <c r="C160"/>
      <c r="I160" s="59"/>
    </row>
    <row r="161" spans="2:14" ht="15" customHeight="1">
      <c r="B161" s="119"/>
      <c r="C161"/>
      <c r="I161" s="59"/>
    </row>
    <row r="162" spans="2:14" ht="15" customHeight="1">
      <c r="B162" s="119"/>
      <c r="C162"/>
      <c r="I162" s="59"/>
    </row>
    <row r="163" spans="2:14" ht="15" customHeight="1">
      <c r="B163" s="119"/>
      <c r="C163"/>
      <c r="I163" s="59"/>
    </row>
    <row r="164" spans="2:14" ht="15" customHeight="1">
      <c r="B164" s="119"/>
      <c r="C164"/>
      <c r="I164" s="59"/>
    </row>
    <row r="165" spans="2:14" ht="15" customHeight="1">
      <c r="B165" s="119"/>
      <c r="C165"/>
      <c r="I165" s="59"/>
    </row>
    <row r="166" spans="2:14" ht="15" customHeight="1">
      <c r="B166" s="119"/>
      <c r="C166"/>
      <c r="I166" s="59"/>
    </row>
    <row r="167" spans="2:14" ht="15" customHeight="1">
      <c r="B167" s="119"/>
      <c r="C167"/>
      <c r="I167" s="59"/>
    </row>
    <row r="168" spans="2:14" ht="15" customHeight="1">
      <c r="G168" s="119"/>
    </row>
    <row r="169" spans="2:14" ht="15" customHeight="1">
      <c r="G169" s="119"/>
      <c r="N169" s="59"/>
    </row>
    <row r="170" spans="2:14" ht="15" customHeight="1">
      <c r="G170" s="119"/>
      <c r="N170" s="59"/>
    </row>
    <row r="171" spans="2:14" ht="15" customHeight="1">
      <c r="G171" s="119"/>
      <c r="N171" s="59"/>
    </row>
    <row r="172" spans="2:14" ht="15" customHeight="1">
      <c r="G172" s="119"/>
      <c r="N172" s="59"/>
    </row>
    <row r="173" spans="2:14" ht="15" customHeight="1">
      <c r="G173" s="119"/>
      <c r="N173" s="59"/>
    </row>
    <row r="174" spans="2:14" ht="15" customHeight="1">
      <c r="G174" s="119"/>
      <c r="N174" s="59"/>
    </row>
    <row r="175" spans="2:14" ht="15" customHeight="1">
      <c r="G175" s="119"/>
      <c r="N175" s="59"/>
    </row>
    <row r="176" spans="2:14" ht="15" customHeight="1">
      <c r="G176" s="119"/>
      <c r="N176" s="59"/>
    </row>
    <row r="177" spans="7:14" ht="15" customHeight="1">
      <c r="G177" s="119"/>
      <c r="N177" s="59"/>
    </row>
    <row r="178" spans="7:14" ht="15" customHeight="1">
      <c r="G178" s="119"/>
      <c r="N178" s="59"/>
    </row>
    <row r="179" spans="7:14" ht="15" customHeight="1">
      <c r="G179" s="119"/>
      <c r="N179" s="59"/>
    </row>
    <row r="180" spans="7:14" ht="15" customHeight="1">
      <c r="G180" s="119"/>
      <c r="N180" s="59"/>
    </row>
    <row r="181" spans="7:14" ht="15" customHeight="1">
      <c r="G181" s="119"/>
      <c r="N181" s="59"/>
    </row>
    <row r="182" spans="7:14" ht="15" customHeight="1">
      <c r="G182" s="119"/>
      <c r="N182" s="59"/>
    </row>
    <row r="183" spans="7:14" ht="15" customHeight="1">
      <c r="G183" s="119"/>
      <c r="N183" s="59"/>
    </row>
    <row r="184" spans="7:14" ht="15" customHeight="1">
      <c r="G184" s="119"/>
      <c r="N184" s="59"/>
    </row>
    <row r="185" spans="7:14" ht="15" customHeight="1">
      <c r="G185" s="119"/>
      <c r="N185" s="59"/>
    </row>
    <row r="186" spans="7:14" ht="15" customHeight="1">
      <c r="G186" s="119"/>
      <c r="N186" s="59"/>
    </row>
    <row r="187" spans="7:14" ht="15" customHeight="1">
      <c r="G187" s="119"/>
      <c r="N187" s="59"/>
    </row>
    <row r="188" spans="7:14" ht="15" customHeight="1">
      <c r="G188" s="119"/>
      <c r="N188" s="59"/>
    </row>
    <row r="189" spans="7:14" ht="15" customHeight="1">
      <c r="G189" s="59"/>
      <c r="N189" s="59"/>
    </row>
    <row r="190" spans="7:14" ht="15" customHeight="1">
      <c r="G190" s="59"/>
      <c r="N190" s="59"/>
    </row>
    <row r="191" spans="7:14" ht="15" customHeight="1">
      <c r="G191" s="59"/>
      <c r="N191" s="59"/>
    </row>
    <row r="192" spans="7:14" ht="15" customHeight="1">
      <c r="G192" s="59"/>
      <c r="N192" s="59"/>
    </row>
    <row r="193" spans="7:14" ht="15" customHeight="1">
      <c r="G193" s="59"/>
      <c r="N193" s="59"/>
    </row>
    <row r="194" spans="7:14" ht="15" customHeight="1">
      <c r="G194" s="59"/>
      <c r="N194" s="59"/>
    </row>
    <row r="195" spans="7:14" ht="15" customHeight="1">
      <c r="G195" s="59"/>
      <c r="N195" s="59"/>
    </row>
    <row r="196" spans="7:14" ht="15" customHeight="1">
      <c r="G196" s="59"/>
      <c r="N196" s="59"/>
    </row>
    <row r="197" spans="7:14" ht="15" customHeight="1">
      <c r="G197" s="59"/>
      <c r="N197" s="59"/>
    </row>
    <row r="198" spans="7:14" ht="15" customHeight="1">
      <c r="G198" s="59"/>
      <c r="N198" s="59"/>
    </row>
    <row r="199" spans="7:14" ht="15" customHeight="1">
      <c r="G199" s="59"/>
      <c r="N199" s="59"/>
    </row>
    <row r="200" spans="7:14" ht="15" customHeight="1">
      <c r="G200" s="59"/>
      <c r="N200" s="59"/>
    </row>
    <row r="201" spans="7:14" ht="15" customHeight="1">
      <c r="G201" s="59"/>
      <c r="N201" s="59"/>
    </row>
    <row r="202" spans="7:14" ht="15" customHeight="1">
      <c r="G202" s="59"/>
      <c r="N202" s="59"/>
    </row>
    <row r="203" spans="7:14" ht="15" customHeight="1">
      <c r="G203" s="59"/>
      <c r="N203" s="59"/>
    </row>
    <row r="204" spans="7:14" ht="15" customHeight="1">
      <c r="G204" s="59"/>
      <c r="N204" s="59"/>
    </row>
    <row r="205" spans="7:14" ht="15" customHeight="1">
      <c r="G205" s="59"/>
      <c r="N205" s="59"/>
    </row>
    <row r="206" spans="7:14" ht="15" customHeight="1">
      <c r="G206" s="59"/>
      <c r="N206" s="59"/>
    </row>
    <row r="207" spans="7:14" ht="15" customHeight="1">
      <c r="G207" s="59"/>
      <c r="N207" s="59"/>
    </row>
    <row r="208" spans="7:14" ht="15" customHeight="1">
      <c r="G208" s="59"/>
      <c r="N208" s="59"/>
    </row>
    <row r="209" spans="7:14" ht="15" customHeight="1">
      <c r="G209" s="59"/>
      <c r="N209" s="59"/>
    </row>
    <row r="210" spans="7:14" ht="15" customHeight="1">
      <c r="G210" s="59"/>
      <c r="N210" s="59"/>
    </row>
    <row r="211" spans="7:14" ht="15" customHeight="1">
      <c r="G211" s="59"/>
      <c r="N211" s="59"/>
    </row>
    <row r="212" spans="7:14" ht="15" customHeight="1">
      <c r="G212" s="59"/>
      <c r="N212" s="59"/>
    </row>
    <row r="213" spans="7:14" ht="15" customHeight="1">
      <c r="G213" s="59"/>
      <c r="N213" s="59"/>
    </row>
    <row r="214" spans="7:14" ht="15" customHeight="1">
      <c r="G214" s="59"/>
      <c r="N214" s="59"/>
    </row>
    <row r="215" spans="7:14" ht="15" customHeight="1">
      <c r="G215" s="59"/>
      <c r="N215" s="59"/>
    </row>
    <row r="216" spans="7:14" ht="15" customHeight="1">
      <c r="G216" s="59"/>
      <c r="N216" s="59"/>
    </row>
    <row r="217" spans="7:14" ht="15" customHeight="1">
      <c r="G217" s="59"/>
      <c r="N217" s="59"/>
    </row>
    <row r="218" spans="7:14" ht="15" customHeight="1">
      <c r="G218" s="59"/>
      <c r="N218" s="59"/>
    </row>
    <row r="219" spans="7:14" ht="15" customHeight="1">
      <c r="G219" s="59"/>
      <c r="N219" s="59"/>
    </row>
    <row r="220" spans="7:14" ht="15" customHeight="1">
      <c r="G220" s="59"/>
      <c r="N220" s="59"/>
    </row>
    <row r="221" spans="7:14" ht="15" customHeight="1">
      <c r="G221" s="59"/>
      <c r="N221" s="59"/>
    </row>
    <row r="222" spans="7:14" ht="15" customHeight="1">
      <c r="G222" s="59"/>
      <c r="N222" s="59"/>
    </row>
    <row r="223" spans="7:14" ht="15" customHeight="1">
      <c r="G223" s="1"/>
      <c r="N223" s="59"/>
    </row>
    <row r="224" spans="7:14" ht="15" customHeight="1">
      <c r="G224" s="1"/>
      <c r="N224" s="59"/>
    </row>
    <row r="225" spans="7:14" ht="15" customHeight="1">
      <c r="G225" s="1"/>
      <c r="N225" s="59"/>
    </row>
    <row r="226" spans="7:14" ht="15" customHeight="1">
      <c r="G226" s="1"/>
      <c r="N226" s="59"/>
    </row>
    <row r="227" spans="7:14" ht="15" customHeight="1">
      <c r="G227" s="1"/>
      <c r="N227" s="59"/>
    </row>
    <row r="228" spans="7:14" ht="15" customHeight="1">
      <c r="G228" s="1"/>
      <c r="N228" s="59"/>
    </row>
    <row r="229" spans="7:14" ht="15" customHeight="1">
      <c r="G229" s="1"/>
      <c r="N229" s="59"/>
    </row>
    <row r="230" spans="7:14" ht="15" customHeight="1">
      <c r="G230" s="1"/>
      <c r="N230" s="59"/>
    </row>
    <row r="231" spans="7:14" ht="15" customHeight="1">
      <c r="G231" s="1"/>
      <c r="N231" s="59"/>
    </row>
    <row r="232" spans="7:14" ht="15" customHeight="1">
      <c r="G232" s="1"/>
      <c r="N232" s="59"/>
    </row>
    <row r="233" spans="7:14" ht="15" customHeight="1">
      <c r="G233" s="1"/>
      <c r="N233" s="59"/>
    </row>
    <row r="234" spans="7:14" ht="15" customHeight="1">
      <c r="G234" s="1"/>
      <c r="N234" s="59"/>
    </row>
    <row r="235" spans="7:14" ht="15" customHeight="1">
      <c r="G235" s="1"/>
      <c r="N235" s="59"/>
    </row>
    <row r="236" spans="7:14" ht="15" customHeight="1">
      <c r="G236" s="1"/>
      <c r="N236" s="59"/>
    </row>
    <row r="237" spans="7:14" ht="15" customHeight="1">
      <c r="G237" s="1"/>
      <c r="N237" s="59"/>
    </row>
    <row r="238" spans="7:14" ht="15" customHeight="1">
      <c r="G238" s="1"/>
      <c r="N238" s="59"/>
    </row>
    <row r="239" spans="7:14" ht="15" customHeight="1">
      <c r="G239" s="1"/>
      <c r="N239" s="59"/>
    </row>
    <row r="240" spans="7:14" ht="15" customHeight="1">
      <c r="G240" s="1"/>
      <c r="N240" s="59"/>
    </row>
    <row r="241" spans="7:14" ht="15" customHeight="1">
      <c r="G241" s="1"/>
      <c r="N241" s="59"/>
    </row>
    <row r="242" spans="7:14" ht="15" customHeight="1">
      <c r="G242" s="1"/>
      <c r="N242" s="59"/>
    </row>
    <row r="243" spans="7:14" ht="15" customHeight="1">
      <c r="G243" s="1"/>
      <c r="N243" s="59"/>
    </row>
    <row r="244" spans="7:14" ht="15" customHeight="1">
      <c r="G244" s="1"/>
      <c r="N244" s="59"/>
    </row>
    <row r="245" spans="7:14" ht="15" customHeight="1">
      <c r="G245" s="1"/>
      <c r="N245" s="59"/>
    </row>
    <row r="246" spans="7:14" ht="15" customHeight="1">
      <c r="G246" s="1"/>
      <c r="N246" s="59"/>
    </row>
    <row r="247" spans="7:14" ht="15" customHeight="1">
      <c r="G247" s="1"/>
      <c r="M247" s="128"/>
      <c r="N247" s="59"/>
    </row>
    <row r="248" spans="7:14" ht="15" customHeight="1">
      <c r="G248" s="1"/>
      <c r="K248" s="127"/>
      <c r="L248" s="128"/>
      <c r="M248" s="128"/>
    </row>
    <row r="249" spans="7:14" ht="15" customHeight="1">
      <c r="G249" s="1"/>
      <c r="K249" s="127"/>
      <c r="L249" s="128"/>
      <c r="M249" s="128"/>
    </row>
    <row r="250" spans="7:14" ht="15" customHeight="1">
      <c r="G250" s="1"/>
      <c r="J250" s="127"/>
      <c r="K250" s="127"/>
      <c r="L250" s="128"/>
      <c r="M250" s="128"/>
    </row>
    <row r="251" spans="7:14" ht="15" customHeight="1">
      <c r="G251" s="1"/>
      <c r="J251" s="127"/>
      <c r="K251" s="127"/>
      <c r="L251" s="128"/>
      <c r="M251" s="128"/>
    </row>
    <row r="252" spans="7:14" ht="15" customHeight="1">
      <c r="G252" s="1"/>
      <c r="J252" s="127"/>
      <c r="K252" s="127"/>
      <c r="L252" s="128"/>
      <c r="M252" s="128"/>
    </row>
    <row r="253" spans="7:14" ht="15" customHeight="1">
      <c r="G253" s="1"/>
      <c r="J253" s="127"/>
      <c r="K253" s="127"/>
      <c r="L253" s="128"/>
      <c r="M253" s="128"/>
    </row>
    <row r="254" spans="7:14" ht="15" customHeight="1">
      <c r="G254" s="1"/>
      <c r="J254" s="127"/>
      <c r="K254" s="127"/>
      <c r="L254" s="128"/>
      <c r="M254" s="128"/>
    </row>
    <row r="255" spans="7:14" ht="15" customHeight="1">
      <c r="G255" s="1"/>
      <c r="J255" s="127"/>
      <c r="K255" s="127"/>
      <c r="L255" s="128"/>
      <c r="M255" s="128"/>
    </row>
    <row r="256" spans="7:14" ht="15" customHeight="1">
      <c r="G256" s="1"/>
      <c r="J256" s="127"/>
      <c r="K256" s="127"/>
      <c r="L256" s="128"/>
      <c r="M256" s="128"/>
    </row>
    <row r="257" spans="7:13" ht="15" customHeight="1">
      <c r="G257" s="1"/>
      <c r="J257" s="127"/>
      <c r="K257" s="127"/>
      <c r="L257" s="128"/>
      <c r="M257" s="128"/>
    </row>
    <row r="258" spans="7:13" ht="15" customHeight="1">
      <c r="G258" s="1"/>
      <c r="J258" s="127"/>
      <c r="K258" s="127"/>
      <c r="L258" s="128"/>
      <c r="M258" s="128"/>
    </row>
    <row r="259" spans="7:13" ht="15" customHeight="1">
      <c r="G259" s="1"/>
      <c r="J259" s="127"/>
      <c r="K259" s="127"/>
      <c r="L259" s="128"/>
      <c r="M259" s="128"/>
    </row>
    <row r="260" spans="7:13" ht="15" customHeight="1">
      <c r="G260" s="1"/>
      <c r="J260" s="127"/>
      <c r="K260" s="127"/>
      <c r="L260" s="128"/>
      <c r="M260" s="128"/>
    </row>
    <row r="261" spans="7:13" ht="15" customHeight="1">
      <c r="G261" s="1"/>
      <c r="J261" s="127"/>
      <c r="K261" s="127"/>
      <c r="L261" s="128"/>
      <c r="M261" s="128"/>
    </row>
    <row r="262" spans="7:13" ht="15" customHeight="1">
      <c r="G262" s="1"/>
      <c r="H262" s="126"/>
      <c r="I262" s="127"/>
      <c r="J262" s="127"/>
      <c r="K262" s="127"/>
      <c r="L262" s="128"/>
      <c r="M262" s="128"/>
    </row>
    <row r="263" spans="7:13" ht="15" customHeight="1">
      <c r="G263" s="1"/>
      <c r="H263" s="126"/>
      <c r="I263" s="127"/>
      <c r="J263" s="127"/>
      <c r="K263" s="127"/>
      <c r="L263" s="128"/>
      <c r="M263" s="128"/>
    </row>
    <row r="264" spans="7:13" ht="15" customHeight="1">
      <c r="G264" s="1"/>
      <c r="H264" s="126"/>
      <c r="I264" s="127"/>
      <c r="J264" s="127"/>
      <c r="K264" s="127"/>
      <c r="L264" s="128"/>
      <c r="M264" s="128"/>
    </row>
    <row r="265" spans="7:13" ht="15" customHeight="1">
      <c r="G265" s="1"/>
      <c r="H265" s="126"/>
      <c r="I265" s="127"/>
      <c r="J265" s="127"/>
      <c r="K265" s="127"/>
      <c r="L265" s="128"/>
      <c r="M265" s="128"/>
    </row>
    <row r="266" spans="7:13" ht="15" customHeight="1">
      <c r="G266" s="1"/>
      <c r="H266" s="126"/>
      <c r="I266" s="127"/>
      <c r="J266" s="127"/>
      <c r="K266" s="127"/>
      <c r="L266" s="128"/>
      <c r="M266" s="128"/>
    </row>
    <row r="267" spans="7:13" ht="15" customHeight="1">
      <c r="G267" s="1"/>
      <c r="H267" s="126"/>
      <c r="I267" s="127"/>
      <c r="J267" s="127"/>
      <c r="K267" s="127"/>
      <c r="L267" s="128"/>
      <c r="M267" s="128"/>
    </row>
    <row r="268" spans="7:13" ht="15" customHeight="1">
      <c r="G268" s="1"/>
      <c r="H268" s="126"/>
      <c r="I268" s="127"/>
      <c r="J268" s="127"/>
      <c r="K268" s="127"/>
      <c r="L268" s="128"/>
      <c r="M268" s="128"/>
    </row>
    <row r="269" spans="7:13" ht="15" customHeight="1">
      <c r="G269" s="1"/>
      <c r="H269" s="126"/>
      <c r="I269" s="127"/>
      <c r="J269" s="127"/>
      <c r="K269" s="127"/>
      <c r="L269" s="128"/>
      <c r="M269" s="128"/>
    </row>
    <row r="270" spans="7:13" ht="15" customHeight="1">
      <c r="G270" s="1"/>
      <c r="H270" s="126"/>
      <c r="I270" s="127"/>
      <c r="J270" s="127"/>
      <c r="K270" s="127"/>
      <c r="L270" s="128"/>
      <c r="M270" s="128"/>
    </row>
    <row r="271" spans="7:13" ht="15" customHeight="1">
      <c r="G271" s="1"/>
      <c r="H271" s="126"/>
      <c r="I271" s="127"/>
      <c r="J271" s="127"/>
      <c r="K271" s="127"/>
      <c r="L271" s="128"/>
      <c r="M271" s="128"/>
    </row>
    <row r="272" spans="7:13" ht="15" customHeight="1">
      <c r="G272" s="1"/>
      <c r="H272" s="126"/>
      <c r="I272" s="127"/>
      <c r="J272" s="127"/>
      <c r="K272" s="127"/>
      <c r="L272" s="128"/>
      <c r="M272" s="128"/>
    </row>
    <row r="273" spans="7:13" ht="15" customHeight="1">
      <c r="G273" s="1"/>
      <c r="H273" s="126"/>
      <c r="I273" s="127"/>
      <c r="J273" s="127"/>
      <c r="K273" s="127"/>
      <c r="L273" s="128"/>
      <c r="M273" s="128"/>
    </row>
    <row r="274" spans="7:13" ht="15" customHeight="1">
      <c r="G274" s="1"/>
      <c r="H274" s="126"/>
      <c r="I274" s="127"/>
      <c r="J274" s="127"/>
      <c r="K274" s="127"/>
      <c r="L274" s="128"/>
      <c r="M274" s="128"/>
    </row>
    <row r="275" spans="7:13" ht="15" customHeight="1">
      <c r="G275" s="1"/>
      <c r="H275" s="126"/>
      <c r="I275" s="127"/>
      <c r="J275" s="127"/>
      <c r="K275" s="127"/>
      <c r="L275" s="128"/>
      <c r="M275" s="128"/>
    </row>
    <row r="276" spans="7:13" ht="15" customHeight="1">
      <c r="G276" s="1"/>
      <c r="H276" s="126"/>
      <c r="I276" s="127"/>
      <c r="J276" s="127"/>
      <c r="K276" s="127"/>
      <c r="L276" s="128"/>
      <c r="M276" s="128"/>
    </row>
    <row r="277" spans="7:13" ht="15" customHeight="1">
      <c r="G277" s="1"/>
      <c r="H277" s="126"/>
      <c r="I277" s="127"/>
      <c r="J277" s="127"/>
      <c r="K277" s="127"/>
      <c r="L277" s="128"/>
      <c r="M277" s="128"/>
    </row>
    <row r="278" spans="7:13" ht="15" customHeight="1">
      <c r="G278" s="1"/>
      <c r="H278" s="126"/>
      <c r="I278" s="127"/>
      <c r="J278" s="127"/>
      <c r="K278" s="127"/>
      <c r="L278" s="128"/>
      <c r="M278" s="128"/>
    </row>
    <row r="279" spans="7:13" ht="15" customHeight="1">
      <c r="G279" s="1"/>
      <c r="H279" s="126"/>
      <c r="I279" s="127"/>
      <c r="J279" s="127"/>
      <c r="K279" s="127"/>
      <c r="L279" s="128"/>
      <c r="M279" s="128"/>
    </row>
    <row r="280" spans="7:13" ht="15" customHeight="1">
      <c r="G280" s="1"/>
      <c r="H280" s="126"/>
      <c r="I280" s="127"/>
      <c r="J280" s="127"/>
      <c r="K280" s="127"/>
      <c r="L280" s="128"/>
      <c r="M280" s="128"/>
    </row>
    <row r="281" spans="7:13" ht="15" customHeight="1">
      <c r="G281" s="1"/>
      <c r="H281" s="126"/>
      <c r="I281" s="127"/>
      <c r="J281" s="127"/>
      <c r="K281" s="127"/>
      <c r="L281" s="128"/>
      <c r="M281" s="128"/>
    </row>
    <row r="282" spans="7:13" ht="15" customHeight="1">
      <c r="G282" s="1"/>
      <c r="H282" s="126"/>
      <c r="I282" s="127"/>
      <c r="J282" s="127"/>
      <c r="K282" s="127"/>
      <c r="L282" s="128"/>
      <c r="M282" s="128"/>
    </row>
    <row r="283" spans="7:13" ht="15" customHeight="1">
      <c r="G283" s="1"/>
      <c r="H283" s="126"/>
      <c r="I283" s="127"/>
      <c r="J283" s="127"/>
      <c r="K283" s="127"/>
      <c r="L283" s="128"/>
      <c r="M283" s="128"/>
    </row>
    <row r="284" spans="7:13" ht="15" customHeight="1">
      <c r="G284" s="1"/>
      <c r="H284" s="126"/>
      <c r="I284" s="127"/>
      <c r="J284" s="127"/>
      <c r="K284" s="127"/>
      <c r="L284" s="128"/>
      <c r="M284" s="128"/>
    </row>
    <row r="285" spans="7:13" ht="15" customHeight="1">
      <c r="G285" s="1"/>
      <c r="H285" s="126"/>
      <c r="I285" s="127"/>
      <c r="J285" s="127"/>
      <c r="K285" s="127"/>
      <c r="L285" s="128"/>
      <c r="M285" s="128"/>
    </row>
    <row r="286" spans="7:13" ht="15" customHeight="1">
      <c r="G286" s="1"/>
      <c r="H286" s="126"/>
      <c r="I286" s="127"/>
      <c r="J286" s="127"/>
      <c r="K286" s="127"/>
      <c r="L286" s="128"/>
      <c r="M286" s="128"/>
    </row>
    <row r="287" spans="7:13" ht="15" customHeight="1">
      <c r="G287" s="1"/>
      <c r="H287" s="126"/>
      <c r="I287" s="127"/>
      <c r="J287" s="127"/>
      <c r="K287" s="127"/>
      <c r="L287" s="128"/>
      <c r="M287" s="128"/>
    </row>
    <row r="288" spans="7:13" ht="15" customHeight="1">
      <c r="G288" s="1"/>
      <c r="H288" s="126"/>
      <c r="I288" s="127"/>
      <c r="J288" s="127"/>
      <c r="K288" s="127"/>
      <c r="L288" s="128"/>
      <c r="M288" s="128"/>
    </row>
    <row r="289" spans="7:13" ht="15" customHeight="1">
      <c r="G289" s="1"/>
      <c r="H289" s="126"/>
      <c r="I289" s="127"/>
      <c r="J289" s="127"/>
      <c r="K289" s="127"/>
      <c r="L289" s="128"/>
      <c r="M289" s="128"/>
    </row>
    <row r="290" spans="7:13" ht="15" customHeight="1">
      <c r="G290" s="1"/>
      <c r="H290" s="126"/>
      <c r="I290" s="127"/>
      <c r="J290" s="127"/>
      <c r="K290" s="127"/>
      <c r="L290" s="128"/>
      <c r="M290" s="128"/>
    </row>
    <row r="291" spans="7:13" ht="15" customHeight="1">
      <c r="G291" s="1"/>
      <c r="H291" s="126"/>
      <c r="I291" s="127"/>
      <c r="J291" s="127"/>
      <c r="K291" s="127"/>
      <c r="L291" s="128"/>
      <c r="M291" s="128"/>
    </row>
    <row r="292" spans="7:13" ht="15" customHeight="1">
      <c r="G292" s="1"/>
      <c r="H292" s="126"/>
      <c r="I292" s="127"/>
      <c r="J292" s="127"/>
      <c r="K292" s="127"/>
      <c r="L292" s="128"/>
      <c r="M292" s="128"/>
    </row>
    <row r="293" spans="7:13" ht="15" customHeight="1">
      <c r="G293" s="1"/>
      <c r="H293" s="126"/>
      <c r="I293" s="127"/>
      <c r="J293" s="127"/>
      <c r="K293" s="127"/>
      <c r="L293" s="128"/>
      <c r="M293" s="128"/>
    </row>
    <row r="294" spans="7:13" ht="15" customHeight="1">
      <c r="G294" s="1"/>
      <c r="H294" s="126"/>
      <c r="I294" s="127"/>
      <c r="J294" s="127"/>
      <c r="K294" s="127"/>
      <c r="L294" s="128"/>
      <c r="M294" s="128"/>
    </row>
    <row r="295" spans="7:13" ht="15" customHeight="1">
      <c r="G295" s="1"/>
      <c r="H295" s="126"/>
      <c r="I295" s="127"/>
      <c r="J295" s="127"/>
      <c r="K295" s="127"/>
      <c r="L295" s="128"/>
      <c r="M295" s="128"/>
    </row>
    <row r="296" spans="7:13" ht="15" customHeight="1">
      <c r="G296" s="1"/>
      <c r="H296" s="126"/>
      <c r="I296" s="127"/>
      <c r="J296" s="127"/>
      <c r="K296" s="127"/>
      <c r="L296" s="128"/>
      <c r="M296" s="128"/>
    </row>
    <row r="297" spans="7:13" ht="15" customHeight="1">
      <c r="G297" s="1"/>
      <c r="H297" s="126"/>
      <c r="I297" s="127"/>
      <c r="J297" s="127"/>
      <c r="K297" s="127"/>
      <c r="L297" s="128"/>
      <c r="M297" s="128"/>
    </row>
    <row r="298" spans="7:13" ht="15" customHeight="1">
      <c r="G298" s="1"/>
      <c r="H298" s="126"/>
      <c r="I298" s="127"/>
      <c r="J298" s="127"/>
      <c r="K298" s="127"/>
      <c r="L298" s="128"/>
      <c r="M298" s="128"/>
    </row>
    <row r="299" spans="7:13" ht="15" customHeight="1">
      <c r="G299" s="1"/>
      <c r="H299" s="126"/>
      <c r="I299" s="127"/>
      <c r="J299" s="127"/>
      <c r="K299" s="127"/>
      <c r="L299" s="128"/>
      <c r="M299" s="128"/>
    </row>
    <row r="300" spans="7:13" ht="15" customHeight="1">
      <c r="G300" s="1"/>
      <c r="H300" s="126"/>
      <c r="I300" s="127"/>
      <c r="J300" s="127"/>
      <c r="K300" s="127"/>
      <c r="L300" s="128"/>
      <c r="M300" s="128"/>
    </row>
    <row r="301" spans="7:13" ht="15" customHeight="1">
      <c r="G301" s="1"/>
      <c r="H301" s="126"/>
      <c r="I301" s="127"/>
      <c r="J301" s="127"/>
      <c r="K301" s="127"/>
      <c r="L301" s="128"/>
      <c r="M301" s="128"/>
    </row>
    <row r="302" spans="7:13" ht="15" customHeight="1">
      <c r="G302" s="1"/>
      <c r="H302" s="126"/>
      <c r="I302" s="127"/>
      <c r="J302" s="127"/>
      <c r="K302" s="127"/>
      <c r="L302" s="128"/>
      <c r="M302" s="128"/>
    </row>
    <row r="303" spans="7:13" ht="15" customHeight="1">
      <c r="G303" s="1"/>
      <c r="H303" s="126"/>
      <c r="I303" s="127"/>
      <c r="J303" s="127"/>
      <c r="K303" s="127"/>
      <c r="L303" s="128"/>
      <c r="M303" s="128"/>
    </row>
    <row r="304" spans="7:13" ht="15" customHeight="1">
      <c r="G304" s="1"/>
      <c r="H304" s="126"/>
      <c r="I304" s="127"/>
      <c r="J304" s="127"/>
      <c r="K304" s="127"/>
      <c r="L304" s="128"/>
      <c r="M304" s="128"/>
    </row>
    <row r="305" spans="7:13" ht="15" customHeight="1">
      <c r="G305" s="12"/>
      <c r="H305" s="126"/>
      <c r="I305" s="127"/>
      <c r="J305" s="127"/>
      <c r="K305" s="127"/>
      <c r="L305" s="128"/>
      <c r="M305" s="128"/>
    </row>
    <row r="306" spans="7:13" ht="15" customHeight="1">
      <c r="G306" s="1"/>
      <c r="H306" s="126"/>
      <c r="I306" s="127"/>
      <c r="J306" s="127"/>
      <c r="K306" s="127"/>
      <c r="L306" s="128"/>
      <c r="M306" s="128"/>
    </row>
    <row r="307" spans="7:13" ht="15" customHeight="1">
      <c r="G307" s="1"/>
      <c r="H307" s="126"/>
      <c r="I307" s="127"/>
      <c r="J307" s="127"/>
      <c r="K307" s="127"/>
      <c r="L307" s="128"/>
      <c r="M307" s="128"/>
    </row>
    <row r="308" spans="7:13" ht="15" customHeight="1">
      <c r="G308" s="1"/>
      <c r="H308" s="126"/>
      <c r="I308" s="127"/>
      <c r="J308" s="127"/>
      <c r="K308" s="127"/>
      <c r="L308" s="128"/>
      <c r="M308" s="128"/>
    </row>
    <row r="309" spans="7:13" ht="15" customHeight="1">
      <c r="G309" s="12"/>
      <c r="H309" s="126"/>
      <c r="I309" s="127"/>
      <c r="J309" s="127"/>
      <c r="K309" s="127"/>
      <c r="L309" s="128"/>
      <c r="M309" s="128"/>
    </row>
    <row r="310" spans="7:13" ht="15" customHeight="1">
      <c r="G310" s="1"/>
      <c r="H310" s="126"/>
      <c r="I310" s="127"/>
      <c r="J310" s="127"/>
      <c r="K310" s="127"/>
      <c r="L310" s="128"/>
      <c r="M310" s="128"/>
    </row>
    <row r="311" spans="7:13" ht="15" customHeight="1">
      <c r="G311" s="1"/>
      <c r="H311" s="126"/>
      <c r="I311" s="127"/>
      <c r="J311" s="127"/>
      <c r="K311" s="127"/>
      <c r="L311" s="128"/>
      <c r="M311" s="128"/>
    </row>
    <row r="312" spans="7:13" ht="15" customHeight="1">
      <c r="G312" s="1"/>
      <c r="H312" s="126"/>
      <c r="I312" s="127"/>
      <c r="J312" s="127"/>
      <c r="K312" s="127"/>
      <c r="L312" s="128"/>
      <c r="M312" s="128"/>
    </row>
    <row r="313" spans="7:13" ht="15" customHeight="1">
      <c r="G313" s="1"/>
      <c r="H313" s="126"/>
      <c r="I313" s="127"/>
      <c r="J313" s="127"/>
      <c r="K313" s="127"/>
      <c r="L313" s="128"/>
      <c r="M313" s="128"/>
    </row>
    <row r="314" spans="7:13" ht="15" customHeight="1">
      <c r="G314" s="1"/>
      <c r="H314" s="126"/>
      <c r="I314" s="127"/>
      <c r="J314" s="127"/>
      <c r="K314" s="127"/>
      <c r="L314" s="128"/>
      <c r="M314" s="128"/>
    </row>
    <row r="315" spans="7:13" ht="15" customHeight="1">
      <c r="G315" s="1"/>
      <c r="H315" s="126"/>
      <c r="I315" s="127"/>
      <c r="J315" s="127"/>
      <c r="K315" s="127"/>
      <c r="L315" s="128"/>
      <c r="M315" s="128"/>
    </row>
    <row r="316" spans="7:13" ht="15" customHeight="1">
      <c r="G316" s="1"/>
      <c r="H316" s="126"/>
      <c r="I316" s="127"/>
      <c r="J316" s="127"/>
      <c r="K316" s="127"/>
      <c r="L316" s="128"/>
      <c r="M316" s="128"/>
    </row>
    <row r="317" spans="7:13" ht="15" customHeight="1">
      <c r="G317" s="1"/>
      <c r="H317" s="126"/>
      <c r="I317" s="127"/>
      <c r="J317" s="127"/>
      <c r="K317" s="127"/>
      <c r="L317" s="128"/>
      <c r="M317" s="128"/>
    </row>
    <row r="318" spans="7:13" ht="15" customHeight="1">
      <c r="G318" s="1"/>
      <c r="H318" s="126"/>
      <c r="I318" s="127"/>
      <c r="J318" s="127"/>
      <c r="K318" s="127"/>
      <c r="L318" s="128"/>
      <c r="M318" s="128"/>
    </row>
    <row r="319" spans="7:13" ht="15" customHeight="1">
      <c r="G319" s="1"/>
      <c r="H319" s="126"/>
      <c r="I319" s="127"/>
      <c r="J319" s="127"/>
      <c r="K319" s="127"/>
      <c r="L319" s="128"/>
      <c r="M319" s="128"/>
    </row>
    <row r="320" spans="7:13" ht="15" customHeight="1">
      <c r="G320" s="1"/>
      <c r="H320" s="126"/>
      <c r="I320" s="127"/>
      <c r="J320" s="127"/>
      <c r="K320" s="127"/>
      <c r="L320" s="128"/>
      <c r="M320" s="128"/>
    </row>
    <row r="321" spans="7:13" ht="15" customHeight="1">
      <c r="G321" s="1"/>
      <c r="H321" s="126"/>
      <c r="I321" s="127"/>
      <c r="J321" s="127"/>
      <c r="K321" s="127"/>
      <c r="L321" s="128"/>
      <c r="M321" s="128"/>
    </row>
    <row r="322" spans="7:13" ht="15" customHeight="1">
      <c r="G322" s="1"/>
      <c r="H322" s="126"/>
      <c r="I322" s="127"/>
      <c r="J322" s="127"/>
      <c r="K322" s="127"/>
      <c r="L322" s="128"/>
      <c r="M322" s="128"/>
    </row>
    <row r="323" spans="7:13" ht="15" customHeight="1">
      <c r="G323" s="1"/>
      <c r="H323" s="126"/>
      <c r="I323" s="127"/>
      <c r="J323" s="127"/>
      <c r="K323" s="127"/>
      <c r="L323" s="128"/>
      <c r="M323" s="128"/>
    </row>
    <row r="324" spans="7:13" ht="15" customHeight="1">
      <c r="G324" s="1"/>
      <c r="H324" s="126"/>
      <c r="I324" s="127"/>
      <c r="J324" s="127"/>
      <c r="K324" s="127"/>
      <c r="L324" s="128"/>
      <c r="M324" s="128"/>
    </row>
    <row r="325" spans="7:13" ht="15" customHeight="1">
      <c r="G325" s="1"/>
      <c r="H325" s="126"/>
      <c r="I325" s="127"/>
      <c r="J325" s="127"/>
      <c r="K325" s="127"/>
      <c r="L325" s="128"/>
      <c r="M325" s="128"/>
    </row>
    <row r="326" spans="7:13" ht="15" customHeight="1">
      <c r="G326" s="1"/>
      <c r="H326" s="126"/>
      <c r="I326" s="127"/>
      <c r="J326" s="127"/>
      <c r="K326" s="127"/>
      <c r="L326" s="128"/>
      <c r="M326" s="128"/>
    </row>
    <row r="327" spans="7:13" ht="15" customHeight="1">
      <c r="G327" s="1"/>
      <c r="H327" s="126"/>
      <c r="I327" s="127"/>
      <c r="J327" s="127"/>
      <c r="K327" s="127"/>
      <c r="L327" s="128"/>
      <c r="M327" s="128"/>
    </row>
    <row r="328" spans="7:13" ht="15" customHeight="1">
      <c r="G328" s="1"/>
      <c r="H328" s="126"/>
      <c r="I328" s="127"/>
      <c r="J328" s="127"/>
      <c r="K328" s="127"/>
      <c r="L328" s="128"/>
      <c r="M328" s="128"/>
    </row>
    <row r="329" spans="7:13" ht="15" customHeight="1">
      <c r="G329" s="1"/>
      <c r="H329" s="126"/>
      <c r="I329" s="127"/>
      <c r="J329" s="127"/>
      <c r="K329" s="127"/>
      <c r="L329" s="128"/>
      <c r="M329" s="128"/>
    </row>
    <row r="330" spans="7:13" ht="15" customHeight="1">
      <c r="G330" s="1"/>
      <c r="H330" s="126"/>
      <c r="I330" s="127"/>
      <c r="J330" s="127"/>
      <c r="K330" s="127"/>
      <c r="L330" s="128"/>
      <c r="M330" s="128"/>
    </row>
    <row r="331" spans="7:13" ht="15" customHeight="1">
      <c r="G331" s="1"/>
      <c r="H331" s="126"/>
      <c r="I331" s="127"/>
      <c r="J331" s="127"/>
      <c r="K331" s="127"/>
      <c r="L331" s="128"/>
      <c r="M331" s="128"/>
    </row>
    <row r="332" spans="7:13" ht="15" customHeight="1">
      <c r="G332" s="1"/>
      <c r="H332" s="126"/>
      <c r="I332" s="127"/>
      <c r="J332" s="127"/>
      <c r="K332" s="127"/>
      <c r="L332" s="128"/>
      <c r="M332" s="128"/>
    </row>
    <row r="333" spans="7:13" ht="15" customHeight="1">
      <c r="G333" s="1"/>
      <c r="H333" s="126"/>
      <c r="I333" s="127"/>
      <c r="J333" s="127"/>
      <c r="K333" s="127"/>
      <c r="L333" s="128"/>
      <c r="M333" s="128"/>
    </row>
    <row r="334" spans="7:13" ht="15" customHeight="1">
      <c r="G334" s="1"/>
      <c r="H334" s="126"/>
      <c r="I334" s="127"/>
      <c r="J334" s="127"/>
      <c r="K334" s="127"/>
      <c r="L334" s="128"/>
      <c r="M334" s="128"/>
    </row>
    <row r="335" spans="7:13" ht="15" customHeight="1">
      <c r="G335" s="1"/>
      <c r="H335" s="126"/>
      <c r="I335" s="127"/>
      <c r="J335" s="127"/>
      <c r="K335" s="127"/>
      <c r="L335" s="128"/>
      <c r="M335" s="128"/>
    </row>
    <row r="336" spans="7:13" ht="15" customHeight="1">
      <c r="G336" s="1"/>
      <c r="H336" s="126"/>
      <c r="I336" s="127"/>
      <c r="J336" s="127"/>
      <c r="K336" s="127"/>
      <c r="L336" s="128"/>
      <c r="M336" s="128"/>
    </row>
    <row r="337" spans="7:13" ht="15" customHeight="1">
      <c r="G337" s="1"/>
      <c r="H337" s="126"/>
      <c r="I337" s="127"/>
      <c r="J337" s="127"/>
      <c r="K337" s="127"/>
      <c r="L337" s="128"/>
      <c r="M337" s="128"/>
    </row>
    <row r="338" spans="7:13" ht="15" customHeight="1">
      <c r="G338" s="1"/>
      <c r="H338" s="126"/>
      <c r="I338" s="127"/>
      <c r="J338" s="127"/>
      <c r="K338" s="127"/>
      <c r="L338" s="128"/>
      <c r="M338" s="128"/>
    </row>
    <row r="339" spans="7:13" ht="15" customHeight="1">
      <c r="G339" s="1"/>
      <c r="H339" s="126"/>
      <c r="I339" s="127"/>
      <c r="J339" s="127"/>
      <c r="K339" s="127"/>
      <c r="L339" s="128"/>
      <c r="M339" s="128"/>
    </row>
    <row r="340" spans="7:13" ht="15" customHeight="1">
      <c r="G340" s="1"/>
      <c r="H340" s="126"/>
      <c r="I340" s="127"/>
      <c r="J340" s="127"/>
      <c r="K340" s="127"/>
      <c r="L340" s="128"/>
      <c r="M340" s="128"/>
    </row>
    <row r="341" spans="7:13" ht="15" customHeight="1">
      <c r="G341" s="1"/>
      <c r="H341" s="126"/>
      <c r="I341" s="127"/>
      <c r="J341" s="127"/>
      <c r="K341" s="127"/>
      <c r="L341" s="128"/>
      <c r="M341" s="128"/>
    </row>
    <row r="342" spans="7:13" ht="15" customHeight="1">
      <c r="G342" s="1"/>
      <c r="H342" s="126"/>
      <c r="I342" s="127"/>
      <c r="J342" s="127"/>
      <c r="K342" s="127"/>
      <c r="L342" s="128"/>
      <c r="M342" s="128"/>
    </row>
    <row r="343" spans="7:13" ht="15" customHeight="1">
      <c r="G343" s="1"/>
      <c r="H343" s="126"/>
      <c r="I343" s="127"/>
      <c r="J343" s="127"/>
      <c r="K343" s="127"/>
      <c r="L343" s="128"/>
      <c r="M343" s="128"/>
    </row>
    <row r="344" spans="7:13" ht="15" customHeight="1">
      <c r="G344" s="1"/>
      <c r="H344" s="126"/>
      <c r="I344" s="127"/>
      <c r="J344" s="127"/>
      <c r="K344" s="127"/>
      <c r="L344" s="128"/>
      <c r="M344" s="128"/>
    </row>
    <row r="345" spans="7:13" ht="15" customHeight="1">
      <c r="G345" s="1"/>
      <c r="H345" s="126"/>
      <c r="I345" s="127"/>
      <c r="J345" s="127"/>
      <c r="K345" s="127"/>
      <c r="L345" s="128"/>
      <c r="M345" s="128"/>
    </row>
    <row r="346" spans="7:13" ht="15" customHeight="1">
      <c r="G346" s="1"/>
      <c r="H346" s="126"/>
      <c r="I346" s="127"/>
      <c r="J346" s="127"/>
      <c r="K346" s="127"/>
      <c r="L346" s="128"/>
      <c r="M346" s="128"/>
    </row>
    <row r="347" spans="7:13" ht="15" customHeight="1">
      <c r="G347" s="1"/>
      <c r="H347" s="126"/>
      <c r="I347" s="127"/>
      <c r="J347" s="127"/>
      <c r="K347" s="127"/>
      <c r="L347" s="128"/>
      <c r="M347" s="128"/>
    </row>
    <row r="348" spans="7:13" ht="15" customHeight="1">
      <c r="G348" s="1"/>
      <c r="H348" s="126"/>
      <c r="I348" s="127"/>
      <c r="J348" s="127"/>
      <c r="K348" s="127"/>
      <c r="L348" s="128"/>
      <c r="M348" s="128"/>
    </row>
    <row r="349" spans="7:13" ht="15" customHeight="1">
      <c r="G349" s="1"/>
      <c r="H349" s="126"/>
      <c r="I349" s="127"/>
      <c r="J349" s="127"/>
      <c r="K349" s="127"/>
      <c r="L349" s="128"/>
      <c r="M349" s="128"/>
    </row>
    <row r="350" spans="7:13" ht="15" customHeight="1">
      <c r="G350" s="1"/>
      <c r="H350" s="126"/>
      <c r="I350" s="127"/>
      <c r="J350" s="127"/>
      <c r="K350" s="127"/>
      <c r="L350" s="128"/>
      <c r="M350" s="128"/>
    </row>
    <row r="351" spans="7:13" ht="15" customHeight="1">
      <c r="G351" s="1"/>
      <c r="H351" s="126"/>
      <c r="I351" s="127"/>
      <c r="J351" s="127"/>
      <c r="K351" s="127"/>
      <c r="L351" s="128"/>
      <c r="M351" s="128"/>
    </row>
    <row r="352" spans="7:13" ht="15" customHeight="1">
      <c r="G352" s="1"/>
      <c r="H352" s="126"/>
      <c r="I352" s="127"/>
      <c r="J352" s="127"/>
      <c r="K352" s="127"/>
      <c r="L352" s="128"/>
      <c r="M352" s="128"/>
    </row>
    <row r="353" spans="7:13" ht="15" customHeight="1">
      <c r="G353" s="1"/>
      <c r="H353" s="126"/>
      <c r="I353" s="127"/>
      <c r="J353" s="127"/>
      <c r="K353" s="127"/>
      <c r="L353" s="128"/>
      <c r="M353" s="128"/>
    </row>
    <row r="354" spans="7:13" ht="15" customHeight="1">
      <c r="G354" s="1"/>
      <c r="H354" s="126"/>
      <c r="I354" s="127"/>
      <c r="J354" s="127"/>
      <c r="K354" s="127"/>
      <c r="L354" s="128"/>
      <c r="M354" s="128"/>
    </row>
    <row r="355" spans="7:13" ht="15" customHeight="1">
      <c r="G355" s="1"/>
      <c r="H355" s="126"/>
      <c r="I355" s="127"/>
      <c r="J355" s="127"/>
      <c r="K355" s="127"/>
      <c r="L355" s="128"/>
      <c r="M355" s="128"/>
    </row>
    <row r="356" spans="7:13" ht="15" customHeight="1">
      <c r="G356" s="1"/>
      <c r="H356" s="126"/>
      <c r="I356" s="127"/>
      <c r="J356" s="127"/>
      <c r="K356" s="127"/>
      <c r="L356" s="128"/>
      <c r="M356" s="128"/>
    </row>
    <row r="357" spans="7:13" ht="15" customHeight="1">
      <c r="G357" s="1"/>
      <c r="H357" s="126"/>
      <c r="I357" s="127"/>
      <c r="J357" s="127"/>
      <c r="K357" s="127"/>
      <c r="L357" s="128"/>
      <c r="M357" s="128"/>
    </row>
    <row r="358" spans="7:13" ht="15" customHeight="1">
      <c r="G358" s="1"/>
      <c r="H358" s="126"/>
      <c r="I358" s="127"/>
      <c r="J358" s="127"/>
      <c r="K358" s="127"/>
      <c r="L358" s="128"/>
      <c r="M358" s="128"/>
    </row>
    <row r="359" spans="7:13" ht="15" customHeight="1">
      <c r="G359" s="1"/>
      <c r="H359" s="126"/>
      <c r="I359" s="127"/>
      <c r="J359" s="127"/>
      <c r="K359" s="127"/>
      <c r="L359" s="128"/>
      <c r="M359" s="128"/>
    </row>
    <row r="360" spans="7:13" ht="15" customHeight="1">
      <c r="G360" s="1"/>
      <c r="H360" s="126"/>
      <c r="I360" s="127"/>
      <c r="J360" s="127"/>
      <c r="K360" s="127"/>
      <c r="L360" s="128"/>
      <c r="M360" s="128"/>
    </row>
    <row r="361" spans="7:13" ht="15" customHeight="1">
      <c r="G361" s="1"/>
      <c r="H361" s="126"/>
      <c r="I361" s="127"/>
      <c r="J361" s="127"/>
      <c r="K361" s="127"/>
      <c r="L361" s="128"/>
      <c r="M361" s="128"/>
    </row>
    <row r="362" spans="7:13" ht="15" customHeight="1">
      <c r="G362" s="1"/>
      <c r="H362" s="126"/>
      <c r="I362" s="127"/>
      <c r="J362" s="127"/>
      <c r="K362" s="127"/>
      <c r="L362" s="128"/>
      <c r="M362" s="128"/>
    </row>
    <row r="363" spans="7:13" ht="15" customHeight="1">
      <c r="G363" s="1"/>
      <c r="H363" s="126"/>
      <c r="I363" s="127"/>
      <c r="J363" s="127"/>
      <c r="K363" s="127"/>
      <c r="L363" s="128"/>
      <c r="M363" s="128"/>
    </row>
    <row r="364" spans="7:13" ht="15" customHeight="1">
      <c r="G364" s="1"/>
      <c r="H364" s="126"/>
      <c r="I364" s="127"/>
      <c r="J364" s="127"/>
      <c r="K364" s="127"/>
      <c r="L364" s="128"/>
      <c r="M364" s="128"/>
    </row>
    <row r="365" spans="7:13" ht="15" customHeight="1">
      <c r="G365" s="1"/>
      <c r="H365" s="126"/>
      <c r="I365" s="127"/>
      <c r="J365" s="127"/>
      <c r="K365" s="127"/>
      <c r="L365" s="128"/>
      <c r="M365" s="128"/>
    </row>
    <row r="366" spans="7:13" ht="15" customHeight="1">
      <c r="G366" s="1"/>
      <c r="H366" s="126"/>
      <c r="I366" s="127"/>
      <c r="J366" s="127"/>
      <c r="K366" s="127"/>
      <c r="L366" s="128"/>
      <c r="M366" s="128"/>
    </row>
    <row r="367" spans="7:13" ht="15" customHeight="1">
      <c r="G367" s="1"/>
      <c r="H367" s="126"/>
      <c r="I367" s="127"/>
      <c r="J367" s="127"/>
      <c r="K367" s="127"/>
      <c r="L367" s="128"/>
      <c r="M367" s="128"/>
    </row>
    <row r="368" spans="7:13" ht="15" customHeight="1">
      <c r="G368" s="1"/>
      <c r="H368" s="126"/>
      <c r="I368" s="127"/>
      <c r="J368" s="127"/>
      <c r="K368" s="127"/>
      <c r="L368" s="128"/>
      <c r="M368" s="128"/>
    </row>
    <row r="369" spans="7:13" ht="15" customHeight="1">
      <c r="G369" s="1"/>
      <c r="H369" s="126"/>
      <c r="I369" s="127"/>
      <c r="J369" s="127"/>
      <c r="K369" s="127"/>
      <c r="L369" s="128"/>
      <c r="M369" s="128"/>
    </row>
    <row r="370" spans="7:13" ht="15" customHeight="1">
      <c r="G370" s="1"/>
      <c r="H370" s="126"/>
      <c r="I370" s="127"/>
      <c r="J370" s="127"/>
      <c r="K370" s="127"/>
      <c r="L370" s="128"/>
      <c r="M370" s="128"/>
    </row>
    <row r="371" spans="7:13" ht="15" customHeight="1">
      <c r="G371" s="1"/>
      <c r="H371" s="126"/>
      <c r="I371" s="127"/>
      <c r="J371" s="127"/>
      <c r="K371" s="127"/>
      <c r="L371" s="128"/>
      <c r="M371" s="128"/>
    </row>
    <row r="372" spans="7:13" ht="15" customHeight="1">
      <c r="G372" s="1"/>
      <c r="H372" s="126"/>
      <c r="I372" s="127"/>
      <c r="J372" s="127"/>
      <c r="K372" s="127"/>
      <c r="L372" s="128"/>
      <c r="M372" s="128"/>
    </row>
    <row r="373" spans="7:13" ht="15" customHeight="1">
      <c r="G373" s="1"/>
      <c r="H373" s="126"/>
      <c r="I373" s="127"/>
      <c r="J373" s="127"/>
      <c r="K373" s="127"/>
      <c r="L373" s="128"/>
      <c r="M373" s="128"/>
    </row>
    <row r="374" spans="7:13" ht="15" customHeight="1">
      <c r="G374" s="1"/>
      <c r="H374" s="126"/>
      <c r="I374" s="127"/>
      <c r="J374" s="127"/>
      <c r="K374" s="127"/>
      <c r="L374" s="128"/>
      <c r="M374" s="128"/>
    </row>
    <row r="375" spans="7:13" ht="15" customHeight="1">
      <c r="G375" s="1"/>
      <c r="H375" s="126"/>
      <c r="I375" s="127"/>
      <c r="J375" s="127"/>
      <c r="K375" s="127"/>
      <c r="L375" s="128"/>
      <c r="M375" s="128"/>
    </row>
    <row r="376" spans="7:13" ht="15" customHeight="1">
      <c r="G376" s="1"/>
      <c r="H376" s="126"/>
      <c r="I376" s="127"/>
      <c r="J376" s="127"/>
      <c r="K376" s="127"/>
      <c r="L376" s="128"/>
      <c r="M376" s="128"/>
    </row>
    <row r="377" spans="7:13" ht="15" customHeight="1">
      <c r="G377" s="1"/>
      <c r="H377" s="126"/>
      <c r="I377" s="127"/>
      <c r="J377" s="127"/>
      <c r="K377" s="127"/>
      <c r="L377" s="128"/>
      <c r="M377" s="128"/>
    </row>
    <row r="378" spans="7:13" ht="15" customHeight="1">
      <c r="G378" s="1"/>
      <c r="H378" s="126"/>
      <c r="I378" s="127"/>
      <c r="J378" s="127"/>
      <c r="K378" s="127"/>
      <c r="L378" s="128"/>
      <c r="M378" s="128"/>
    </row>
    <row r="379" spans="7:13" ht="15" customHeight="1">
      <c r="G379" s="1"/>
      <c r="H379" s="126"/>
      <c r="I379" s="127"/>
      <c r="J379" s="127"/>
      <c r="K379" s="127"/>
      <c r="L379" s="128"/>
      <c r="M379" s="128"/>
    </row>
    <row r="380" spans="7:13" ht="15" customHeight="1">
      <c r="G380" s="1"/>
      <c r="H380" s="126"/>
      <c r="I380" s="127"/>
      <c r="J380" s="127"/>
      <c r="K380" s="127"/>
      <c r="L380" s="128"/>
      <c r="M380" s="128"/>
    </row>
    <row r="381" spans="7:13" ht="15" customHeight="1">
      <c r="G381" s="1"/>
      <c r="H381" s="126"/>
      <c r="I381" s="127"/>
      <c r="J381" s="127"/>
      <c r="K381" s="127"/>
      <c r="L381" s="128"/>
      <c r="M381" s="128"/>
    </row>
    <row r="382" spans="7:13" ht="15" customHeight="1">
      <c r="G382" s="1"/>
      <c r="H382" s="126"/>
      <c r="I382" s="127"/>
      <c r="J382" s="127"/>
      <c r="K382" s="127"/>
      <c r="L382" s="128"/>
      <c r="M382" s="128"/>
    </row>
    <row r="383" spans="7:13" ht="15" customHeight="1">
      <c r="G383" s="1"/>
      <c r="H383" s="126"/>
      <c r="I383" s="127"/>
      <c r="J383" s="127"/>
      <c r="K383" s="127"/>
      <c r="L383" s="128"/>
      <c r="M383" s="128"/>
    </row>
    <row r="384" spans="7:13" ht="15" customHeight="1">
      <c r="G384" s="1"/>
      <c r="H384" s="126"/>
      <c r="I384" s="127"/>
      <c r="J384" s="127"/>
      <c r="K384" s="127"/>
      <c r="L384" s="128"/>
      <c r="M384" s="128"/>
    </row>
    <row r="385" spans="7:13" ht="15" customHeight="1">
      <c r="G385" s="1"/>
      <c r="H385" s="126"/>
      <c r="I385" s="127"/>
      <c r="J385" s="127"/>
      <c r="K385" s="127"/>
      <c r="L385" s="128"/>
      <c r="M385" s="128"/>
    </row>
    <row r="386" spans="7:13" ht="15" customHeight="1">
      <c r="G386" s="1"/>
      <c r="H386" s="126"/>
      <c r="I386" s="127"/>
      <c r="J386" s="127"/>
      <c r="K386" s="127"/>
      <c r="L386" s="128"/>
      <c r="M386" s="128"/>
    </row>
    <row r="387" spans="7:13" ht="15" customHeight="1">
      <c r="G387" s="1"/>
      <c r="H387" s="126"/>
      <c r="I387" s="127"/>
      <c r="J387" s="127"/>
      <c r="K387" s="127"/>
      <c r="L387" s="128"/>
      <c r="M387" s="128"/>
    </row>
    <row r="388" spans="7:13" ht="15" customHeight="1">
      <c r="G388" s="1"/>
      <c r="H388" s="126"/>
      <c r="I388" s="127"/>
      <c r="J388" s="127"/>
      <c r="K388" s="127"/>
      <c r="L388" s="128"/>
      <c r="M388" s="128"/>
    </row>
    <row r="389" spans="7:13" ht="15" customHeight="1">
      <c r="G389" s="1"/>
      <c r="H389" s="126"/>
      <c r="I389" s="127"/>
      <c r="J389" s="127"/>
      <c r="K389" s="127"/>
      <c r="L389" s="128"/>
      <c r="M389" s="128"/>
    </row>
    <row r="390" spans="7:13" ht="15" customHeight="1">
      <c r="G390" s="1"/>
      <c r="H390" s="126"/>
      <c r="I390" s="127"/>
      <c r="J390" s="127"/>
      <c r="K390" s="127"/>
      <c r="L390" s="128"/>
      <c r="M390" s="128"/>
    </row>
    <row r="391" spans="7:13" ht="15" customHeight="1">
      <c r="G391" s="1"/>
      <c r="H391" s="126"/>
      <c r="I391" s="127"/>
      <c r="J391" s="127"/>
      <c r="K391" s="127"/>
      <c r="L391" s="128"/>
      <c r="M391" s="128"/>
    </row>
    <row r="392" spans="7:13" ht="15" customHeight="1">
      <c r="G392" s="1"/>
      <c r="H392" s="126"/>
      <c r="I392" s="127"/>
      <c r="J392" s="127"/>
      <c r="K392" s="127"/>
      <c r="L392" s="128"/>
      <c r="M392" s="128"/>
    </row>
    <row r="393" spans="7:13" ht="15" customHeight="1">
      <c r="G393" s="1"/>
      <c r="H393" s="126"/>
      <c r="I393" s="127"/>
      <c r="J393" s="127"/>
      <c r="K393" s="127"/>
      <c r="L393" s="128"/>
      <c r="M393" s="128"/>
    </row>
    <row r="394" spans="7:13" ht="15" customHeight="1">
      <c r="G394" s="1"/>
      <c r="H394" s="126"/>
      <c r="I394" s="127"/>
      <c r="J394" s="127"/>
      <c r="K394" s="127"/>
      <c r="L394" s="128"/>
      <c r="M394" s="128"/>
    </row>
    <row r="395" spans="7:13" ht="15" customHeight="1">
      <c r="G395" s="1"/>
      <c r="H395" s="126"/>
      <c r="I395" s="127"/>
      <c r="J395" s="127"/>
      <c r="K395" s="127"/>
      <c r="L395" s="128"/>
      <c r="M395" s="128"/>
    </row>
    <row r="396" spans="7:13" ht="15" customHeight="1">
      <c r="G396" s="1"/>
      <c r="H396" s="126"/>
      <c r="I396" s="127"/>
      <c r="J396" s="127"/>
      <c r="K396" s="127"/>
      <c r="L396" s="128"/>
      <c r="M396" s="128"/>
    </row>
    <row r="397" spans="7:13" ht="15" customHeight="1">
      <c r="G397" s="1"/>
      <c r="H397" s="126"/>
      <c r="I397" s="127"/>
      <c r="J397" s="127"/>
      <c r="K397" s="127"/>
      <c r="L397" s="128"/>
      <c r="M397" s="128"/>
    </row>
    <row r="398" spans="7:13" ht="15" customHeight="1">
      <c r="G398" s="1"/>
      <c r="H398" s="126"/>
      <c r="I398" s="127"/>
      <c r="J398" s="127"/>
      <c r="K398" s="127"/>
      <c r="L398" s="128"/>
      <c r="M398" s="128"/>
    </row>
    <row r="399" spans="7:13" ht="15" customHeight="1">
      <c r="G399" s="1"/>
      <c r="H399" s="126"/>
      <c r="I399" s="127"/>
      <c r="J399" s="127"/>
      <c r="K399" s="127"/>
      <c r="L399" s="128"/>
      <c r="M399" s="128"/>
    </row>
    <row r="400" spans="7:13" ht="15" customHeight="1">
      <c r="G400" s="1"/>
      <c r="H400" s="126"/>
      <c r="I400" s="127"/>
      <c r="J400" s="127"/>
      <c r="K400" s="127"/>
      <c r="L400" s="128"/>
      <c r="M400" s="128"/>
    </row>
    <row r="401" spans="7:13" ht="15" customHeight="1">
      <c r="G401" s="1"/>
      <c r="H401" s="126"/>
      <c r="I401" s="127"/>
      <c r="J401" s="127"/>
      <c r="K401" s="127"/>
      <c r="L401" s="128"/>
      <c r="M401" s="128"/>
    </row>
    <row r="402" spans="7:13" ht="15" customHeight="1">
      <c r="G402" s="1"/>
      <c r="H402" s="126"/>
      <c r="I402" s="127"/>
      <c r="J402" s="127"/>
      <c r="K402" s="127"/>
      <c r="L402" s="128"/>
      <c r="M402" s="128"/>
    </row>
    <row r="403" spans="7:13" ht="15" customHeight="1">
      <c r="G403" s="1"/>
      <c r="H403" s="126"/>
      <c r="I403" s="127"/>
      <c r="J403" s="127"/>
      <c r="K403" s="127"/>
      <c r="L403" s="128"/>
      <c r="M403" s="128"/>
    </row>
    <row r="404" spans="7:13" ht="15" customHeight="1">
      <c r="G404" s="1"/>
      <c r="H404" s="126"/>
      <c r="I404" s="127"/>
      <c r="J404" s="127"/>
      <c r="K404" s="127"/>
      <c r="L404" s="128"/>
      <c r="M404" s="128"/>
    </row>
    <row r="405" spans="7:13" ht="15" customHeight="1">
      <c r="G405" s="1"/>
      <c r="H405" s="126"/>
      <c r="I405" s="127"/>
      <c r="J405" s="127"/>
      <c r="K405" s="127"/>
      <c r="L405" s="128"/>
      <c r="M405" s="128"/>
    </row>
    <row r="406" spans="7:13" ht="15" customHeight="1">
      <c r="G406" s="1"/>
      <c r="H406" s="126"/>
      <c r="I406" s="127"/>
      <c r="J406" s="127"/>
      <c r="K406" s="127"/>
      <c r="L406" s="128"/>
      <c r="M406" s="128"/>
    </row>
    <row r="407" spans="7:13" ht="15" customHeight="1">
      <c r="G407" s="1"/>
      <c r="H407" s="126"/>
      <c r="I407" s="127"/>
      <c r="J407" s="127"/>
      <c r="K407" s="127"/>
      <c r="L407" s="128"/>
      <c r="M407" s="128"/>
    </row>
    <row r="408" spans="7:13" ht="15" customHeight="1">
      <c r="G408" s="1"/>
      <c r="H408" s="126"/>
      <c r="I408" s="127"/>
      <c r="J408" s="127"/>
      <c r="K408" s="127"/>
      <c r="L408" s="128"/>
      <c r="M408" s="128"/>
    </row>
    <row r="409" spans="7:13" ht="15" customHeight="1">
      <c r="G409" s="1"/>
      <c r="H409" s="126"/>
      <c r="I409" s="127"/>
      <c r="J409" s="127"/>
      <c r="K409" s="127"/>
      <c r="L409" s="128"/>
      <c r="M409" s="128"/>
    </row>
    <row r="410" spans="7:13" ht="15" customHeight="1">
      <c r="G410" s="1"/>
      <c r="H410" s="126"/>
      <c r="I410" s="127"/>
      <c r="J410" s="127"/>
      <c r="K410" s="127"/>
      <c r="L410" s="128"/>
      <c r="M410" s="128"/>
    </row>
    <row r="411" spans="7:13" ht="15" customHeight="1">
      <c r="G411" s="1"/>
      <c r="H411" s="126"/>
      <c r="I411" s="127"/>
      <c r="J411" s="127"/>
      <c r="K411" s="127"/>
      <c r="L411" s="128"/>
      <c r="M411" s="128"/>
    </row>
    <row r="412" spans="7:13" ht="15" customHeight="1">
      <c r="G412" s="1"/>
      <c r="H412" s="126"/>
      <c r="I412" s="127"/>
      <c r="J412" s="127"/>
      <c r="K412" s="127"/>
      <c r="L412" s="128"/>
      <c r="M412" s="128"/>
    </row>
    <row r="413" spans="7:13" ht="15" customHeight="1">
      <c r="G413" s="1"/>
      <c r="H413" s="126"/>
      <c r="I413" s="127"/>
      <c r="J413" s="127"/>
      <c r="K413" s="127"/>
      <c r="L413" s="128"/>
      <c r="M413" s="128"/>
    </row>
    <row r="414" spans="7:13" ht="15" customHeight="1">
      <c r="G414" s="1"/>
      <c r="H414" s="126"/>
      <c r="I414" s="127"/>
      <c r="J414" s="127"/>
      <c r="K414" s="127"/>
      <c r="L414" s="128"/>
      <c r="M414" s="128"/>
    </row>
    <row r="415" spans="7:13" ht="15" customHeight="1">
      <c r="G415" s="1"/>
      <c r="H415" s="126"/>
      <c r="I415" s="127"/>
      <c r="J415" s="127"/>
      <c r="K415" s="127"/>
      <c r="L415" s="128"/>
      <c r="M415" s="128"/>
    </row>
    <row r="416" spans="7:13" ht="15" customHeight="1">
      <c r="G416" s="1"/>
      <c r="H416" s="126"/>
      <c r="I416" s="127"/>
      <c r="J416" s="127"/>
      <c r="K416" s="127"/>
      <c r="L416" s="128"/>
      <c r="M416" s="128"/>
    </row>
    <row r="417" spans="7:13" ht="15" customHeight="1">
      <c r="G417" s="1"/>
      <c r="H417" s="126"/>
      <c r="I417" s="127"/>
      <c r="J417" s="127"/>
      <c r="K417" s="127"/>
      <c r="L417" s="128"/>
      <c r="M417" s="128"/>
    </row>
    <row r="418" spans="7:13" ht="15" customHeight="1">
      <c r="G418" s="1"/>
      <c r="H418" s="126"/>
      <c r="I418" s="127"/>
      <c r="J418" s="127"/>
      <c r="K418" s="127"/>
      <c r="L418" s="128"/>
      <c r="M418" s="128"/>
    </row>
    <row r="419" spans="7:13" ht="15" customHeight="1">
      <c r="G419" s="1"/>
      <c r="H419" s="126"/>
      <c r="I419" s="127"/>
      <c r="J419" s="127"/>
      <c r="K419" s="127"/>
      <c r="L419" s="128"/>
      <c r="M419" s="128"/>
    </row>
    <row r="420" spans="7:13" ht="15" customHeight="1">
      <c r="G420" s="1"/>
      <c r="H420" s="126"/>
      <c r="I420" s="127"/>
      <c r="J420" s="127"/>
      <c r="K420" s="127"/>
      <c r="L420" s="128"/>
      <c r="M420" s="128"/>
    </row>
    <row r="421" spans="7:13" ht="15" customHeight="1">
      <c r="G421" s="1"/>
      <c r="H421" s="126"/>
      <c r="I421" s="127"/>
      <c r="J421" s="127"/>
      <c r="K421" s="127"/>
      <c r="L421" s="128"/>
      <c r="M421" s="128"/>
    </row>
    <row r="422" spans="7:13" ht="15" customHeight="1">
      <c r="G422" s="1"/>
      <c r="H422" s="126"/>
      <c r="I422" s="127"/>
      <c r="J422" s="127"/>
      <c r="K422" s="127"/>
      <c r="L422" s="128"/>
      <c r="M422" s="128"/>
    </row>
    <row r="423" spans="7:13" ht="15" customHeight="1">
      <c r="G423" s="1"/>
      <c r="H423" s="126"/>
      <c r="I423" s="127"/>
      <c r="J423" s="127"/>
      <c r="K423" s="127"/>
      <c r="L423" s="128"/>
      <c r="M423" s="128"/>
    </row>
    <row r="424" spans="7:13" ht="15" customHeight="1">
      <c r="G424" s="1"/>
      <c r="H424" s="126"/>
      <c r="I424" s="127"/>
      <c r="J424" s="127"/>
      <c r="K424" s="127"/>
      <c r="L424" s="128"/>
      <c r="M424" s="128"/>
    </row>
    <row r="425" spans="7:13" ht="15" customHeight="1">
      <c r="G425" s="1"/>
      <c r="H425" s="126"/>
      <c r="I425" s="127"/>
      <c r="J425" s="127"/>
      <c r="K425" s="127"/>
      <c r="L425" s="128"/>
      <c r="M425" s="128"/>
    </row>
    <row r="426" spans="7:13" ht="15" customHeight="1">
      <c r="G426" s="1"/>
      <c r="H426" s="126"/>
      <c r="I426" s="127"/>
      <c r="J426" s="127"/>
      <c r="K426" s="127"/>
      <c r="L426" s="128"/>
      <c r="M426" s="128"/>
    </row>
    <row r="427" spans="7:13" ht="15" customHeight="1">
      <c r="G427" s="1"/>
      <c r="H427" s="126"/>
      <c r="I427" s="127"/>
      <c r="J427" s="127"/>
      <c r="K427" s="127"/>
      <c r="L427" s="128"/>
      <c r="M427" s="128"/>
    </row>
    <row r="428" spans="7:13" ht="15" customHeight="1">
      <c r="G428" s="1"/>
      <c r="H428" s="126"/>
      <c r="I428" s="127"/>
      <c r="J428" s="127"/>
      <c r="K428" s="127"/>
      <c r="L428" s="128"/>
      <c r="M428" s="128"/>
    </row>
    <row r="429" spans="7:13" ht="15" customHeight="1">
      <c r="G429" s="1"/>
      <c r="H429" s="126"/>
      <c r="I429" s="127"/>
      <c r="J429" s="127"/>
      <c r="K429" s="127"/>
      <c r="L429" s="128"/>
      <c r="M429" s="128"/>
    </row>
    <row r="430" spans="7:13" ht="15" customHeight="1">
      <c r="G430" s="1"/>
      <c r="H430" s="126"/>
      <c r="I430" s="127"/>
      <c r="J430" s="127"/>
      <c r="K430" s="127"/>
      <c r="L430" s="128"/>
      <c r="M430" s="128"/>
    </row>
    <row r="431" spans="7:13" ht="15" customHeight="1">
      <c r="G431" s="1"/>
      <c r="H431" s="126"/>
      <c r="I431" s="127"/>
      <c r="J431" s="127"/>
      <c r="K431" s="127"/>
      <c r="L431" s="128"/>
      <c r="M431" s="128"/>
    </row>
    <row r="432" spans="7:13" ht="15" customHeight="1">
      <c r="G432" s="1"/>
      <c r="H432" s="126"/>
      <c r="I432" s="127"/>
      <c r="J432" s="127"/>
      <c r="K432" s="127"/>
      <c r="L432" s="128"/>
      <c r="M432" s="128"/>
    </row>
    <row r="433" spans="7:13" ht="15" customHeight="1">
      <c r="G433" s="1"/>
      <c r="H433" s="126"/>
      <c r="I433" s="127"/>
      <c r="J433" s="127"/>
      <c r="K433" s="127"/>
      <c r="L433" s="128"/>
      <c r="M433" s="128"/>
    </row>
    <row r="434" spans="7:13" ht="15" customHeight="1">
      <c r="G434" s="1"/>
      <c r="H434" s="126"/>
      <c r="I434" s="127"/>
      <c r="J434" s="127"/>
      <c r="K434" s="127"/>
      <c r="L434" s="128"/>
      <c r="M434" s="128"/>
    </row>
    <row r="435" spans="7:13" ht="15" customHeight="1">
      <c r="G435" s="1"/>
      <c r="H435" s="126"/>
      <c r="I435" s="127"/>
      <c r="J435" s="127"/>
      <c r="K435" s="127"/>
      <c r="L435" s="128"/>
      <c r="M435" s="128"/>
    </row>
    <row r="436" spans="7:13" ht="15" customHeight="1">
      <c r="G436" s="1"/>
      <c r="H436" s="126"/>
      <c r="I436" s="127"/>
      <c r="J436" s="127"/>
      <c r="K436" s="127"/>
      <c r="L436" s="128"/>
      <c r="M436" s="128"/>
    </row>
    <row r="437" spans="7:13" ht="15" customHeight="1">
      <c r="G437" s="1"/>
      <c r="H437" s="126"/>
      <c r="I437" s="127"/>
      <c r="J437" s="127"/>
      <c r="K437" s="127"/>
      <c r="L437" s="128"/>
      <c r="M437" s="128"/>
    </row>
    <row r="438" spans="7:13" ht="15" customHeight="1">
      <c r="G438" s="1"/>
      <c r="H438" s="126"/>
      <c r="I438" s="127"/>
      <c r="J438" s="127"/>
      <c r="K438" s="127"/>
      <c r="L438" s="128"/>
      <c r="M438" s="128"/>
    </row>
    <row r="439" spans="7:13" ht="15" customHeight="1">
      <c r="G439" s="1"/>
      <c r="H439" s="126"/>
      <c r="I439" s="127"/>
      <c r="J439" s="127"/>
      <c r="K439" s="127"/>
      <c r="L439" s="128"/>
      <c r="M439" s="128"/>
    </row>
    <row r="440" spans="7:13" ht="15" customHeight="1">
      <c r="G440" s="1"/>
      <c r="H440" s="126"/>
      <c r="I440" s="127"/>
      <c r="J440" s="127"/>
      <c r="K440" s="127"/>
      <c r="L440" s="128"/>
      <c r="M440" s="128"/>
    </row>
    <row r="441" spans="7:13" ht="15" customHeight="1">
      <c r="G441" s="1"/>
      <c r="H441" s="126"/>
      <c r="I441" s="127"/>
      <c r="J441" s="127"/>
      <c r="K441" s="127"/>
      <c r="L441" s="128"/>
      <c r="M441" s="128"/>
    </row>
    <row r="442" spans="7:13" ht="15" customHeight="1">
      <c r="G442" s="1"/>
      <c r="H442" s="126"/>
      <c r="I442" s="127"/>
      <c r="J442" s="127"/>
      <c r="K442" s="127"/>
      <c r="L442" s="128"/>
      <c r="M442" s="128"/>
    </row>
    <row r="443" spans="7:13" ht="15" customHeight="1">
      <c r="G443" s="1"/>
      <c r="H443" s="126"/>
      <c r="I443" s="127"/>
      <c r="J443" s="127"/>
      <c r="K443" s="127"/>
      <c r="L443" s="128"/>
      <c r="M443" s="128"/>
    </row>
    <row r="444" spans="7:13" ht="15" customHeight="1">
      <c r="G444" s="1"/>
      <c r="H444" s="126"/>
      <c r="I444" s="127"/>
      <c r="J444" s="127"/>
      <c r="K444" s="127"/>
      <c r="L444" s="128"/>
      <c r="M444" s="128"/>
    </row>
    <row r="445" spans="7:13" ht="15" customHeight="1">
      <c r="G445" s="1"/>
      <c r="H445" s="126"/>
      <c r="I445" s="127"/>
      <c r="J445" s="127"/>
      <c r="K445" s="127"/>
      <c r="L445" s="128"/>
      <c r="M445" s="128"/>
    </row>
    <row r="446" spans="7:13" ht="15" customHeight="1">
      <c r="G446" s="1"/>
      <c r="H446" s="126"/>
      <c r="I446" s="127"/>
      <c r="J446" s="127"/>
      <c r="K446" s="127"/>
      <c r="L446" s="128"/>
      <c r="M446" s="128"/>
    </row>
    <row r="447" spans="7:13" ht="15" customHeight="1">
      <c r="G447" s="1"/>
      <c r="H447" s="126"/>
      <c r="I447" s="127"/>
      <c r="J447" s="127"/>
      <c r="K447" s="127"/>
      <c r="L447" s="128"/>
      <c r="M447" s="128"/>
    </row>
    <row r="448" spans="7:13" ht="15" customHeight="1">
      <c r="G448" s="1"/>
      <c r="H448" s="126"/>
      <c r="I448" s="127"/>
      <c r="J448" s="127"/>
      <c r="K448" s="127"/>
      <c r="L448" s="128"/>
      <c r="M448" s="128"/>
    </row>
    <row r="449" spans="7:13" ht="15" customHeight="1">
      <c r="G449" s="1"/>
      <c r="H449" s="126"/>
      <c r="I449" s="127"/>
      <c r="J449" s="127"/>
      <c r="K449" s="127"/>
      <c r="L449" s="128"/>
      <c r="M449" s="128"/>
    </row>
    <row r="450" spans="7:13" ht="15" customHeight="1">
      <c r="G450" s="1"/>
      <c r="H450" s="126"/>
      <c r="I450" s="127"/>
      <c r="J450" s="127"/>
      <c r="K450" s="127"/>
      <c r="L450" s="128"/>
      <c r="M450" s="128"/>
    </row>
    <row r="451" spans="7:13" ht="15" customHeight="1">
      <c r="G451" s="1"/>
      <c r="H451" s="126"/>
      <c r="I451" s="127"/>
      <c r="J451" s="127"/>
      <c r="K451" s="127"/>
      <c r="L451" s="128"/>
      <c r="M451" s="128"/>
    </row>
    <row r="452" spans="7:13" ht="15" customHeight="1">
      <c r="G452" s="1"/>
      <c r="H452" s="126"/>
      <c r="I452" s="127"/>
      <c r="J452" s="127"/>
      <c r="K452" s="127"/>
      <c r="L452" s="128"/>
      <c r="M452" s="128"/>
    </row>
    <row r="453" spans="7:13" ht="15" customHeight="1">
      <c r="G453" s="1"/>
      <c r="H453" s="126"/>
      <c r="I453" s="127"/>
      <c r="J453" s="127"/>
      <c r="K453" s="127"/>
      <c r="L453" s="128"/>
      <c r="M453" s="128"/>
    </row>
    <row r="454" spans="7:13" ht="15" customHeight="1">
      <c r="G454" s="1"/>
      <c r="H454" s="126"/>
      <c r="I454" s="127"/>
      <c r="J454" s="127"/>
      <c r="K454" s="127"/>
      <c r="L454" s="128"/>
      <c r="M454" s="128"/>
    </row>
    <row r="455" spans="7:13" ht="15" customHeight="1">
      <c r="G455" s="1"/>
      <c r="H455" s="126"/>
      <c r="I455" s="127"/>
      <c r="J455" s="127"/>
      <c r="K455" s="127"/>
      <c r="L455" s="128"/>
      <c r="M455" s="128"/>
    </row>
    <row r="456" spans="7:13" ht="15" customHeight="1">
      <c r="G456" s="1"/>
      <c r="H456" s="126"/>
      <c r="I456" s="127"/>
      <c r="J456" s="127"/>
      <c r="K456" s="127"/>
      <c r="L456" s="128"/>
      <c r="M456" s="128"/>
    </row>
    <row r="457" spans="7:13" ht="15" customHeight="1">
      <c r="G457" s="1"/>
      <c r="H457" s="126"/>
      <c r="I457" s="127"/>
      <c r="J457" s="127"/>
      <c r="K457" s="127"/>
      <c r="L457" s="128"/>
      <c r="M457" s="128"/>
    </row>
    <row r="458" spans="7:13" ht="15" customHeight="1">
      <c r="G458" s="1"/>
      <c r="H458" s="126"/>
      <c r="I458" s="127"/>
      <c r="J458" s="127"/>
      <c r="K458" s="127"/>
      <c r="L458" s="128"/>
      <c r="M458" s="128"/>
    </row>
    <row r="459" spans="7:13" ht="15" customHeight="1">
      <c r="G459" s="1"/>
      <c r="H459" s="126"/>
      <c r="I459" s="127"/>
      <c r="J459" s="127"/>
      <c r="K459" s="127"/>
      <c r="L459" s="128"/>
      <c r="M459" s="128"/>
    </row>
    <row r="460" spans="7:13" ht="15" customHeight="1">
      <c r="G460" s="1"/>
      <c r="H460" s="126"/>
      <c r="I460" s="127"/>
      <c r="J460" s="127"/>
      <c r="K460" s="127"/>
      <c r="L460" s="128"/>
      <c r="M460" s="128"/>
    </row>
    <row r="461" spans="7:13" ht="15" customHeight="1">
      <c r="G461" s="1"/>
      <c r="H461" s="126"/>
      <c r="I461" s="127"/>
      <c r="J461" s="127"/>
      <c r="K461" s="127"/>
      <c r="L461" s="128"/>
      <c r="M461" s="128"/>
    </row>
    <row r="462" spans="7:13" ht="15" customHeight="1">
      <c r="G462" s="1"/>
      <c r="H462" s="126"/>
      <c r="I462" s="127"/>
      <c r="J462" s="127"/>
      <c r="K462" s="127"/>
      <c r="L462" s="128"/>
      <c r="M462" s="128"/>
    </row>
    <row r="463" spans="7:13" ht="15" customHeight="1">
      <c r="G463" s="1"/>
      <c r="H463" s="126"/>
      <c r="I463" s="127"/>
      <c r="J463" s="127"/>
      <c r="K463" s="127"/>
      <c r="L463" s="128"/>
      <c r="M463" s="128"/>
    </row>
    <row r="464" spans="7:13" ht="15" customHeight="1">
      <c r="G464" s="1"/>
      <c r="H464" s="126"/>
      <c r="I464" s="127"/>
      <c r="J464" s="127"/>
      <c r="K464" s="127"/>
      <c r="L464" s="128"/>
      <c r="M464" s="128"/>
    </row>
    <row r="465" spans="7:13" ht="15" customHeight="1">
      <c r="G465" s="1"/>
      <c r="H465" s="126"/>
      <c r="I465" s="127"/>
      <c r="J465" s="127"/>
      <c r="K465" s="127"/>
      <c r="L465" s="128"/>
      <c r="M465" s="128"/>
    </row>
    <row r="466" spans="7:13" ht="15" customHeight="1">
      <c r="G466" s="1"/>
      <c r="H466" s="126"/>
      <c r="I466" s="127"/>
      <c r="J466" s="127"/>
      <c r="K466" s="127"/>
      <c r="L466" s="128"/>
      <c r="M466" s="128"/>
    </row>
    <row r="467" spans="7:13" ht="15" customHeight="1">
      <c r="G467" s="1"/>
      <c r="H467" s="126"/>
      <c r="I467" s="127"/>
      <c r="J467" s="127"/>
      <c r="K467" s="127"/>
      <c r="L467" s="128"/>
      <c r="M467" s="128"/>
    </row>
    <row r="468" spans="7:13" ht="15" customHeight="1">
      <c r="G468" s="1"/>
      <c r="H468" s="126"/>
      <c r="I468" s="127"/>
      <c r="J468" s="127"/>
      <c r="K468" s="127"/>
      <c r="L468" s="128"/>
      <c r="M468" s="128"/>
    </row>
    <row r="469" spans="7:13" ht="15" customHeight="1">
      <c r="G469" s="1"/>
      <c r="H469" s="126"/>
      <c r="I469" s="127"/>
      <c r="J469" s="127"/>
      <c r="K469" s="127"/>
      <c r="L469" s="128"/>
      <c r="M469" s="128"/>
    </row>
    <row r="470" spans="7:13" ht="15" customHeight="1">
      <c r="G470" s="1"/>
      <c r="H470" s="126"/>
      <c r="I470" s="127"/>
      <c r="J470" s="127"/>
      <c r="K470" s="127"/>
      <c r="L470" s="128"/>
      <c r="M470" s="128"/>
    </row>
    <row r="471" spans="7:13" ht="15" customHeight="1">
      <c r="G471" s="1"/>
      <c r="H471" s="126"/>
      <c r="I471" s="127"/>
      <c r="J471" s="127"/>
      <c r="K471" s="127"/>
      <c r="L471" s="128"/>
      <c r="M471" s="128"/>
    </row>
    <row r="472" spans="7:13" ht="15" customHeight="1">
      <c r="G472" s="1"/>
      <c r="H472" s="126"/>
      <c r="I472" s="127"/>
      <c r="J472" s="127"/>
      <c r="K472" s="127"/>
      <c r="L472" s="128"/>
      <c r="M472" s="128"/>
    </row>
    <row r="473" spans="7:13" ht="15" customHeight="1">
      <c r="G473" s="1"/>
      <c r="H473" s="126"/>
      <c r="I473" s="127"/>
      <c r="J473" s="127"/>
      <c r="K473" s="127"/>
      <c r="L473" s="128"/>
      <c r="M473" s="128"/>
    </row>
    <row r="474" spans="7:13" ht="15" customHeight="1">
      <c r="G474" s="1"/>
      <c r="H474" s="126"/>
      <c r="I474" s="127"/>
      <c r="J474" s="127"/>
      <c r="K474" s="127"/>
      <c r="L474" s="128"/>
      <c r="M474" s="128"/>
    </row>
    <row r="475" spans="7:13" ht="15" customHeight="1">
      <c r="G475" s="1"/>
      <c r="H475" s="126"/>
      <c r="I475" s="127"/>
      <c r="J475" s="127"/>
      <c r="K475" s="127"/>
      <c r="L475" s="128"/>
      <c r="M475" s="128"/>
    </row>
    <row r="476" spans="7:13" ht="15" customHeight="1">
      <c r="G476" s="1"/>
      <c r="H476" s="126"/>
      <c r="I476" s="127"/>
      <c r="J476" s="127"/>
      <c r="K476" s="127"/>
      <c r="L476" s="128"/>
      <c r="M476" s="128"/>
    </row>
    <row r="477" spans="7:13" ht="15" customHeight="1">
      <c r="G477" s="1"/>
      <c r="H477" s="126"/>
      <c r="I477" s="127"/>
      <c r="J477" s="127"/>
      <c r="K477" s="127"/>
      <c r="L477" s="128"/>
      <c r="M477" s="128"/>
    </row>
    <row r="478" spans="7:13" ht="15" customHeight="1">
      <c r="G478" s="1"/>
      <c r="H478" s="126"/>
      <c r="I478" s="127"/>
      <c r="J478" s="127"/>
      <c r="K478" s="127"/>
      <c r="L478" s="128"/>
      <c r="M478" s="128"/>
    </row>
    <row r="479" spans="7:13" ht="15" customHeight="1">
      <c r="G479" s="1"/>
      <c r="H479" s="126"/>
      <c r="I479" s="127"/>
      <c r="J479" s="127"/>
      <c r="K479" s="127"/>
      <c r="L479" s="128"/>
      <c r="M479" s="128"/>
    </row>
    <row r="480" spans="7:13" ht="15" customHeight="1">
      <c r="G480" s="1"/>
      <c r="H480" s="126"/>
      <c r="I480" s="127"/>
      <c r="J480" s="127"/>
      <c r="K480" s="127"/>
      <c r="L480" s="128"/>
      <c r="M480" s="128"/>
    </row>
    <row r="481" spans="7:13" ht="15" customHeight="1">
      <c r="G481" s="1"/>
      <c r="H481" s="126"/>
      <c r="I481" s="127"/>
      <c r="J481" s="127"/>
      <c r="K481" s="127"/>
      <c r="L481" s="128"/>
      <c r="M481" s="128"/>
    </row>
    <row r="482" spans="7:13" ht="15" customHeight="1">
      <c r="G482" s="1"/>
      <c r="H482" s="126"/>
      <c r="I482" s="127"/>
      <c r="J482" s="127"/>
      <c r="K482" s="127"/>
      <c r="L482" s="128"/>
      <c r="M482" s="128"/>
    </row>
    <row r="483" spans="7:13" ht="15" customHeight="1">
      <c r="G483" s="1"/>
      <c r="H483" s="126"/>
      <c r="I483" s="127"/>
      <c r="J483" s="127"/>
      <c r="K483" s="127"/>
      <c r="L483" s="128"/>
      <c r="M483" s="128"/>
    </row>
    <row r="484" spans="7:13" ht="15" customHeight="1">
      <c r="G484" s="1"/>
      <c r="H484" s="126"/>
      <c r="I484" s="127"/>
      <c r="J484" s="127"/>
      <c r="K484" s="127"/>
      <c r="L484" s="128"/>
      <c r="M484" s="128"/>
    </row>
    <row r="485" spans="7:13" ht="15" customHeight="1">
      <c r="G485" s="1"/>
      <c r="H485" s="126"/>
      <c r="I485" s="127"/>
      <c r="J485" s="127"/>
      <c r="K485" s="127"/>
      <c r="L485" s="128"/>
      <c r="M485" s="128"/>
    </row>
    <row r="486" spans="7:13" ht="15" customHeight="1">
      <c r="G486" s="1"/>
      <c r="H486" s="126"/>
      <c r="I486" s="127"/>
      <c r="J486" s="127"/>
      <c r="K486" s="127"/>
      <c r="L486" s="128"/>
      <c r="M486" s="128"/>
    </row>
    <row r="487" spans="7:13" ht="15" customHeight="1">
      <c r="G487" s="1"/>
      <c r="H487" s="126"/>
      <c r="I487" s="127"/>
      <c r="J487" s="127"/>
      <c r="K487" s="127"/>
      <c r="L487" s="128"/>
      <c r="M487" s="128"/>
    </row>
    <row r="488" spans="7:13" ht="15" customHeight="1">
      <c r="G488" s="1"/>
      <c r="H488" s="126"/>
      <c r="I488" s="127"/>
      <c r="J488" s="127"/>
      <c r="K488" s="127"/>
      <c r="L488" s="128"/>
      <c r="M488" s="128"/>
    </row>
    <row r="489" spans="7:13" ht="15" customHeight="1">
      <c r="G489" s="1"/>
      <c r="H489" s="126"/>
      <c r="I489" s="127"/>
      <c r="J489" s="127"/>
      <c r="K489" s="127"/>
      <c r="L489" s="128"/>
      <c r="M489" s="128"/>
    </row>
    <row r="490" spans="7:13" ht="15" customHeight="1">
      <c r="G490" s="1"/>
      <c r="H490" s="126"/>
      <c r="I490" s="127"/>
      <c r="J490" s="127"/>
      <c r="K490" s="127"/>
      <c r="L490" s="128"/>
      <c r="M490" s="128"/>
    </row>
    <row r="491" spans="7:13" ht="15" customHeight="1">
      <c r="G491" s="1"/>
      <c r="H491" s="126"/>
      <c r="I491" s="127"/>
      <c r="J491" s="127"/>
      <c r="K491" s="127"/>
      <c r="L491" s="128"/>
      <c r="M491" s="128"/>
    </row>
    <row r="492" spans="7:13" ht="15" customHeight="1">
      <c r="G492" s="1"/>
      <c r="H492" s="126"/>
      <c r="I492" s="127"/>
      <c r="J492" s="127"/>
      <c r="K492" s="127"/>
      <c r="L492" s="128"/>
      <c r="M492" s="128"/>
    </row>
    <row r="493" spans="7:13" ht="15" customHeight="1">
      <c r="G493" s="1"/>
      <c r="H493" s="126"/>
      <c r="I493" s="127"/>
      <c r="J493" s="127"/>
      <c r="K493" s="127"/>
      <c r="L493" s="128"/>
      <c r="M493" s="128"/>
    </row>
    <row r="494" spans="7:13" ht="15" customHeight="1">
      <c r="G494" s="1"/>
      <c r="H494" s="126"/>
      <c r="I494" s="127"/>
      <c r="J494" s="127"/>
      <c r="K494" s="127"/>
      <c r="L494" s="128"/>
      <c r="M494" s="128"/>
    </row>
    <row r="495" spans="7:13" ht="15" customHeight="1">
      <c r="G495" s="1"/>
      <c r="H495" s="126"/>
      <c r="I495" s="127"/>
      <c r="J495" s="127"/>
      <c r="K495" s="127"/>
      <c r="L495" s="128"/>
      <c r="M495" s="128"/>
    </row>
    <row r="496" spans="7:13" ht="15" customHeight="1">
      <c r="G496" s="1"/>
      <c r="H496" s="126"/>
      <c r="I496" s="127"/>
      <c r="J496" s="127"/>
      <c r="K496" s="127"/>
      <c r="L496" s="128"/>
      <c r="M496" s="128"/>
    </row>
    <row r="497" spans="7:13" ht="15" customHeight="1">
      <c r="G497" s="1"/>
      <c r="H497" s="126"/>
      <c r="I497" s="127"/>
      <c r="J497" s="127"/>
      <c r="K497" s="127"/>
      <c r="L497" s="128"/>
      <c r="M497" s="128"/>
    </row>
    <row r="498" spans="7:13" ht="15" customHeight="1">
      <c r="G498" s="1"/>
      <c r="H498" s="126"/>
      <c r="I498" s="127"/>
      <c r="J498" s="127"/>
      <c r="K498" s="127"/>
      <c r="L498" s="128"/>
      <c r="M498" s="128"/>
    </row>
    <row r="499" spans="7:13" ht="15" customHeight="1">
      <c r="G499" s="1"/>
      <c r="H499" s="126"/>
      <c r="I499" s="127"/>
      <c r="J499" s="127"/>
      <c r="K499" s="127"/>
      <c r="L499" s="128"/>
      <c r="M499" s="128"/>
    </row>
    <row r="500" spans="7:13" ht="15" customHeight="1">
      <c r="G500" s="1"/>
      <c r="H500" s="126"/>
      <c r="I500" s="127"/>
      <c r="J500" s="127"/>
      <c r="K500" s="127"/>
      <c r="L500" s="128"/>
      <c r="M500" s="128"/>
    </row>
    <row r="501" spans="7:13" ht="15" customHeight="1">
      <c r="G501" s="1"/>
      <c r="H501" s="126"/>
      <c r="I501" s="127"/>
      <c r="J501" s="127"/>
      <c r="K501" s="127"/>
      <c r="L501" s="128"/>
      <c r="M501" s="128"/>
    </row>
    <row r="502" spans="7:13" ht="15" customHeight="1">
      <c r="G502" s="1"/>
      <c r="H502" s="126"/>
      <c r="I502" s="127"/>
      <c r="J502" s="127"/>
      <c r="K502" s="127"/>
      <c r="L502" s="128"/>
      <c r="M502" s="128"/>
    </row>
    <row r="503" spans="7:13" ht="15" customHeight="1">
      <c r="G503" s="1"/>
      <c r="H503" s="126"/>
      <c r="I503" s="127"/>
      <c r="J503" s="127"/>
      <c r="K503" s="127"/>
      <c r="L503" s="128"/>
      <c r="M503" s="128"/>
    </row>
    <row r="504" spans="7:13" ht="15" customHeight="1">
      <c r="G504" s="1"/>
      <c r="H504" s="126"/>
      <c r="I504" s="127"/>
      <c r="J504" s="127"/>
      <c r="K504" s="127"/>
      <c r="L504" s="128"/>
      <c r="M504" s="128"/>
    </row>
    <row r="505" spans="7:13" ht="15" customHeight="1">
      <c r="G505" s="1"/>
      <c r="H505" s="126"/>
      <c r="I505" s="127"/>
      <c r="J505" s="127"/>
      <c r="K505" s="127"/>
      <c r="L505" s="128"/>
      <c r="M505" s="128"/>
    </row>
    <row r="506" spans="7:13" ht="15" customHeight="1">
      <c r="G506" s="1"/>
      <c r="H506" s="126"/>
      <c r="I506" s="127"/>
      <c r="J506" s="127"/>
      <c r="K506" s="127"/>
      <c r="L506" s="128"/>
      <c r="M506" s="128"/>
    </row>
    <row r="507" spans="7:13" ht="15" customHeight="1">
      <c r="G507" s="1"/>
      <c r="H507" s="126"/>
      <c r="I507" s="127"/>
      <c r="J507" s="127"/>
      <c r="K507" s="127"/>
      <c r="L507" s="128"/>
      <c r="M507" s="128"/>
    </row>
    <row r="508" spans="7:13" ht="15" customHeight="1">
      <c r="G508" s="1"/>
      <c r="H508" s="126"/>
      <c r="I508" s="127"/>
      <c r="J508" s="127"/>
      <c r="K508" s="127"/>
      <c r="L508" s="128"/>
      <c r="M508" s="128"/>
    </row>
    <row r="509" spans="7:13" ht="15" customHeight="1">
      <c r="G509" s="1"/>
      <c r="H509" s="126"/>
      <c r="I509" s="127"/>
      <c r="J509" s="127"/>
      <c r="K509" s="127"/>
      <c r="L509" s="128"/>
      <c r="M509" s="128"/>
    </row>
    <row r="510" spans="7:13" ht="15" customHeight="1">
      <c r="G510" s="1"/>
      <c r="H510" s="126"/>
      <c r="I510" s="127"/>
      <c r="J510" s="127"/>
      <c r="K510" s="127"/>
      <c r="L510" s="128"/>
      <c r="M510" s="128"/>
    </row>
    <row r="511" spans="7:13" ht="15" customHeight="1">
      <c r="G511" s="1"/>
      <c r="H511" s="126"/>
      <c r="I511" s="127"/>
      <c r="J511" s="127"/>
      <c r="K511" s="127"/>
      <c r="L511" s="128"/>
      <c r="M511" s="128"/>
    </row>
    <row r="512" spans="7:13" ht="15" customHeight="1">
      <c r="G512" s="1"/>
      <c r="H512" s="126"/>
      <c r="I512" s="127"/>
      <c r="J512" s="127"/>
      <c r="K512" s="127"/>
      <c r="L512" s="128"/>
      <c r="M512" s="128"/>
    </row>
    <row r="513" spans="7:13" ht="15" customHeight="1">
      <c r="G513" s="1"/>
      <c r="H513" s="126"/>
      <c r="I513" s="127"/>
      <c r="J513" s="127"/>
      <c r="K513" s="127"/>
      <c r="L513" s="128"/>
      <c r="M513" s="128"/>
    </row>
    <row r="514" spans="7:13" ht="15" customHeight="1">
      <c r="G514" s="1"/>
      <c r="H514" s="126"/>
      <c r="I514" s="127"/>
      <c r="J514" s="127"/>
      <c r="K514" s="127"/>
      <c r="L514" s="128"/>
      <c r="M514" s="128"/>
    </row>
    <row r="515" spans="7:13" ht="15" customHeight="1">
      <c r="G515" s="1"/>
      <c r="H515" s="126"/>
      <c r="I515" s="127"/>
      <c r="J515" s="127"/>
      <c r="K515" s="127"/>
      <c r="L515" s="128"/>
      <c r="M515" s="128"/>
    </row>
    <row r="516" spans="7:13" ht="15" customHeight="1">
      <c r="G516" s="1"/>
      <c r="H516" s="126"/>
      <c r="I516" s="127"/>
      <c r="J516" s="127"/>
      <c r="K516" s="127"/>
      <c r="L516" s="128"/>
      <c r="M516" s="128"/>
    </row>
    <row r="517" spans="7:13" ht="15" customHeight="1">
      <c r="G517" s="1"/>
      <c r="H517" s="126"/>
      <c r="I517" s="127"/>
      <c r="J517" s="127"/>
      <c r="K517" s="127"/>
      <c r="L517" s="128"/>
      <c r="M517" s="128"/>
    </row>
    <row r="518" spans="7:13" ht="15" customHeight="1">
      <c r="G518" s="1"/>
      <c r="H518" s="126"/>
      <c r="I518" s="127"/>
      <c r="J518" s="127"/>
      <c r="K518" s="127"/>
      <c r="L518" s="128"/>
      <c r="M518" s="128"/>
    </row>
    <row r="519" spans="7:13" ht="15" customHeight="1">
      <c r="G519" s="1"/>
      <c r="H519" s="126"/>
      <c r="I519" s="127"/>
      <c r="J519" s="127"/>
      <c r="K519" s="127"/>
      <c r="L519" s="128"/>
      <c r="M519" s="128"/>
    </row>
    <row r="520" spans="7:13" ht="15" customHeight="1">
      <c r="G520" s="1"/>
      <c r="H520" s="126"/>
      <c r="I520" s="127"/>
      <c r="J520" s="127"/>
      <c r="K520" s="127"/>
      <c r="L520" s="128"/>
      <c r="M520" s="128"/>
    </row>
    <row r="521" spans="7:13" ht="15" customHeight="1">
      <c r="G521" s="1"/>
      <c r="H521" s="126"/>
      <c r="I521" s="127"/>
      <c r="J521" s="127"/>
      <c r="K521" s="127"/>
      <c r="L521" s="128"/>
      <c r="M521" s="128"/>
    </row>
    <row r="522" spans="7:13" ht="15" customHeight="1">
      <c r="G522" s="1"/>
      <c r="H522" s="126"/>
      <c r="I522" s="127"/>
      <c r="J522" s="127"/>
      <c r="K522" s="127"/>
      <c r="L522" s="128"/>
      <c r="M522" s="128"/>
    </row>
    <row r="523" spans="7:13" ht="15" customHeight="1">
      <c r="G523" s="1"/>
      <c r="H523" s="126"/>
      <c r="I523" s="127"/>
      <c r="J523" s="127"/>
      <c r="K523" s="127"/>
      <c r="L523" s="128"/>
      <c r="M523" s="128"/>
    </row>
    <row r="524" spans="7:13" ht="15" customHeight="1">
      <c r="G524" s="1"/>
      <c r="H524" s="126"/>
      <c r="I524" s="127"/>
      <c r="J524" s="127"/>
      <c r="K524" s="127"/>
      <c r="L524" s="128"/>
      <c r="M524" s="128"/>
    </row>
    <row r="525" spans="7:13" ht="15" customHeight="1">
      <c r="G525" s="1"/>
      <c r="H525" s="126"/>
      <c r="I525" s="127"/>
      <c r="J525" s="127"/>
      <c r="K525" s="127"/>
      <c r="L525" s="128"/>
      <c r="M525" s="128"/>
    </row>
    <row r="526" spans="7:13" ht="15" customHeight="1">
      <c r="G526" s="1"/>
      <c r="H526" s="126"/>
      <c r="I526" s="127"/>
      <c r="J526" s="127"/>
      <c r="K526" s="127"/>
      <c r="L526" s="128"/>
      <c r="M526" s="128"/>
    </row>
    <row r="527" spans="7:13" ht="15" customHeight="1">
      <c r="G527" s="1"/>
      <c r="H527" s="126"/>
      <c r="I527" s="127"/>
      <c r="J527" s="127"/>
      <c r="K527" s="127"/>
      <c r="L527" s="128"/>
      <c r="M527" s="128"/>
    </row>
    <row r="528" spans="7:13" ht="15" customHeight="1">
      <c r="G528" s="1"/>
      <c r="H528" s="126"/>
      <c r="I528" s="127"/>
      <c r="J528" s="127"/>
      <c r="K528" s="127"/>
      <c r="L528" s="128"/>
      <c r="M528" s="128"/>
    </row>
    <row r="529" spans="7:13" ht="15" customHeight="1">
      <c r="G529" s="1"/>
      <c r="H529" s="126"/>
      <c r="I529" s="127"/>
      <c r="J529" s="127"/>
      <c r="K529" s="127"/>
      <c r="L529" s="128"/>
      <c r="M529" s="128"/>
    </row>
    <row r="530" spans="7:13" ht="15" customHeight="1">
      <c r="G530" s="1"/>
      <c r="H530" s="126"/>
      <c r="I530" s="127"/>
      <c r="J530" s="127"/>
      <c r="K530" s="127"/>
      <c r="L530" s="128"/>
      <c r="M530" s="128"/>
    </row>
    <row r="531" spans="7:13" ht="15" customHeight="1">
      <c r="G531" s="1"/>
      <c r="H531" s="126"/>
      <c r="I531" s="127"/>
      <c r="J531" s="127"/>
      <c r="K531" s="127"/>
      <c r="L531" s="128"/>
      <c r="M531" s="128"/>
    </row>
    <row r="532" spans="7:13" ht="15" customHeight="1">
      <c r="G532" s="1"/>
      <c r="H532" s="126"/>
      <c r="I532" s="127"/>
      <c r="J532" s="127"/>
      <c r="K532" s="127"/>
      <c r="L532" s="128"/>
      <c r="M532" s="130"/>
    </row>
    <row r="533" spans="7:13" ht="15" customHeight="1">
      <c r="G533" s="1"/>
      <c r="H533" s="126"/>
      <c r="I533" s="127"/>
      <c r="J533" s="127"/>
      <c r="K533" s="129"/>
      <c r="L533" s="130"/>
      <c r="M533" s="130"/>
    </row>
    <row r="534" spans="7:13" ht="15" customHeight="1">
      <c r="G534" s="1"/>
      <c r="H534" s="126"/>
      <c r="I534" s="127"/>
      <c r="J534" s="127"/>
      <c r="K534" s="129"/>
      <c r="L534" s="130"/>
      <c r="M534" s="130"/>
    </row>
    <row r="535" spans="7:13" ht="15" customHeight="1">
      <c r="G535" s="1"/>
      <c r="H535" s="126"/>
      <c r="I535" s="127"/>
      <c r="J535" s="129"/>
      <c r="K535" s="127"/>
      <c r="L535" s="130"/>
      <c r="M535" s="130"/>
    </row>
    <row r="536" spans="7:13" ht="15" customHeight="1">
      <c r="G536" s="1"/>
      <c r="H536" s="126"/>
      <c r="I536" s="127"/>
      <c r="J536" s="129"/>
      <c r="K536" s="127"/>
      <c r="L536" s="130"/>
      <c r="M536" s="128"/>
    </row>
    <row r="537" spans="7:13" ht="15" customHeight="1">
      <c r="G537" s="1"/>
      <c r="H537" s="126"/>
      <c r="I537" s="127"/>
      <c r="J537" s="127"/>
      <c r="K537" s="127"/>
      <c r="L537" s="128"/>
      <c r="M537" s="130"/>
    </row>
    <row r="538" spans="7:13" ht="15" customHeight="1">
      <c r="G538" s="1"/>
      <c r="H538" s="126"/>
      <c r="I538" s="127"/>
      <c r="J538" s="127"/>
      <c r="K538" s="132"/>
      <c r="L538" s="133"/>
    </row>
    <row r="539" spans="7:13" ht="15" customHeight="1">
      <c r="G539" s="1"/>
      <c r="H539" s="126"/>
      <c r="I539" s="127"/>
      <c r="J539" s="127"/>
    </row>
    <row r="540" spans="7:13" ht="15" customHeight="1">
      <c r="G540" s="1"/>
      <c r="H540" s="126"/>
      <c r="I540" s="127"/>
      <c r="J540" s="132"/>
    </row>
    <row r="541" spans="7:13" ht="15" customHeight="1">
      <c r="G541" s="1"/>
      <c r="H541" s="126"/>
      <c r="I541" s="127"/>
    </row>
    <row r="542" spans="7:13" ht="15" customHeight="1">
      <c r="G542" s="1"/>
      <c r="H542" s="126"/>
      <c r="I542" s="127"/>
    </row>
    <row r="543" spans="7:13" ht="15" customHeight="1">
      <c r="G543" s="1"/>
      <c r="H543" s="126"/>
      <c r="I543" s="127"/>
    </row>
    <row r="544" spans="7:13" ht="15" customHeight="1">
      <c r="G544" s="1"/>
      <c r="H544" s="126"/>
      <c r="I544" s="127"/>
    </row>
    <row r="545" spans="7:9" ht="15" customHeight="1">
      <c r="G545" s="1"/>
      <c r="H545" s="126"/>
      <c r="I545" s="127"/>
    </row>
    <row r="546" spans="7:9" ht="15" customHeight="1">
      <c r="G546" s="1"/>
      <c r="H546" s="126"/>
      <c r="I546" s="127"/>
    </row>
    <row r="547" spans="7:9" ht="15" customHeight="1">
      <c r="G547" s="1"/>
      <c r="H547" s="126"/>
      <c r="I547" s="129"/>
    </row>
    <row r="548" spans="7:9" ht="15" customHeight="1">
      <c r="G548" s="1"/>
      <c r="H548" s="126"/>
      <c r="I548" s="129"/>
    </row>
    <row r="549" spans="7:9" ht="15" customHeight="1">
      <c r="G549" s="1"/>
      <c r="H549" s="131"/>
      <c r="I549" s="127"/>
    </row>
    <row r="550" spans="7:9" ht="15" customHeight="1">
      <c r="G550" s="1"/>
      <c r="H550" s="131"/>
      <c r="I550" s="127"/>
    </row>
    <row r="551" spans="7:9" ht="15" customHeight="1">
      <c r="G551" s="1"/>
      <c r="H551" s="131"/>
      <c r="I551" s="127"/>
    </row>
    <row r="552" spans="7:9" ht="15" customHeight="1">
      <c r="G552" s="1"/>
      <c r="H552" s="238"/>
      <c r="I552" s="238"/>
    </row>
    <row r="553" spans="7:9" ht="15" customHeight="1">
      <c r="G553" s="1"/>
      <c r="H553" s="1"/>
      <c r="I553" s="1"/>
    </row>
    <row r="554" spans="7:9" ht="15" customHeight="1">
      <c r="G554" s="1"/>
      <c r="H554" s="1"/>
      <c r="I554" s="1"/>
    </row>
    <row r="555" spans="7:9" ht="15" customHeight="1">
      <c r="G555" s="1"/>
      <c r="H555" s="1"/>
      <c r="I555" s="1"/>
    </row>
    <row r="556" spans="7:9" ht="15" customHeight="1">
      <c r="G556" s="1"/>
      <c r="H556" s="1"/>
      <c r="I556" s="1"/>
    </row>
    <row r="557" spans="7:9" ht="15" customHeight="1">
      <c r="G557" s="1"/>
      <c r="H557" s="1"/>
      <c r="I557" s="1"/>
    </row>
    <row r="558" spans="7:9" ht="15" customHeight="1">
      <c r="G558" s="1"/>
      <c r="H558" s="1"/>
      <c r="I558" s="1"/>
    </row>
    <row r="559" spans="7:9" ht="15" customHeight="1">
      <c r="G559" s="1"/>
      <c r="H559" s="1"/>
      <c r="I559" s="1"/>
    </row>
    <row r="560" spans="7:9" ht="15" customHeight="1">
      <c r="G560" s="1"/>
      <c r="H560" s="1"/>
      <c r="I560" s="1"/>
    </row>
    <row r="561" spans="7:9" ht="15" customHeight="1">
      <c r="G561" s="1"/>
      <c r="H561" s="1"/>
      <c r="I561" s="1"/>
    </row>
    <row r="562" spans="7:9" ht="15" customHeight="1">
      <c r="G562" s="1"/>
      <c r="H562" s="1"/>
      <c r="I562" s="1"/>
    </row>
    <row r="563" spans="7:9" ht="15" customHeight="1">
      <c r="G563" s="1"/>
      <c r="H563" s="1"/>
      <c r="I563" s="1"/>
    </row>
    <row r="564" spans="7:9" ht="15" customHeight="1">
      <c r="G564" s="1"/>
      <c r="H564" s="1"/>
      <c r="I564" s="1"/>
    </row>
    <row r="565" spans="7:9" ht="15" customHeight="1">
      <c r="G565" s="1"/>
      <c r="H565" s="1"/>
      <c r="I565" s="1"/>
    </row>
    <row r="566" spans="7:9" ht="15" customHeight="1">
      <c r="G566" s="1"/>
      <c r="H566" s="1"/>
      <c r="I566" s="1"/>
    </row>
    <row r="567" spans="7:9" ht="15" customHeight="1">
      <c r="G567" s="1"/>
      <c r="H567" s="1"/>
      <c r="I567" s="1"/>
    </row>
    <row r="568" spans="7:9" ht="15" customHeight="1">
      <c r="G568" s="1"/>
      <c r="H568" s="1"/>
      <c r="I568" s="1"/>
    </row>
    <row r="569" spans="7:9" ht="15" customHeight="1">
      <c r="G569" s="1"/>
      <c r="H569" s="1"/>
      <c r="I569" s="1"/>
    </row>
    <row r="570" spans="7:9" ht="15" customHeight="1">
      <c r="G570" s="1"/>
      <c r="H570" s="1"/>
      <c r="I570" s="1"/>
    </row>
    <row r="571" spans="7:9" ht="15" customHeight="1">
      <c r="G571" s="1"/>
      <c r="H571" s="1"/>
      <c r="I571" s="1"/>
    </row>
    <row r="572" spans="7:9" ht="15" customHeight="1">
      <c r="G572" s="1"/>
      <c r="H572" s="1"/>
      <c r="I572" s="1"/>
    </row>
    <row r="573" spans="7:9" ht="15" customHeight="1">
      <c r="G573" s="1"/>
      <c r="H573" s="1"/>
      <c r="I573" s="1"/>
    </row>
    <row r="574" spans="7:9" ht="15" customHeight="1">
      <c r="G574" s="1"/>
      <c r="H574" s="1"/>
      <c r="I574" s="1"/>
    </row>
    <row r="575" spans="7:9" ht="15" customHeight="1">
      <c r="G575" s="1"/>
      <c r="H575" s="1"/>
      <c r="I575" s="1"/>
    </row>
    <row r="576" spans="7:9" ht="15" customHeight="1">
      <c r="G576" s="1"/>
      <c r="H576" s="1"/>
      <c r="I576" s="1"/>
    </row>
    <row r="577" spans="7:9" ht="15" customHeight="1">
      <c r="G577" s="1"/>
      <c r="H577" s="1"/>
      <c r="I577" s="1"/>
    </row>
    <row r="578" spans="7:9" ht="15" customHeight="1">
      <c r="G578" s="1"/>
      <c r="H578" s="1"/>
      <c r="I578" s="1"/>
    </row>
    <row r="579" spans="7:9" ht="15" customHeight="1">
      <c r="G579" s="1"/>
      <c r="H579" s="1"/>
      <c r="I579" s="1"/>
    </row>
    <row r="580" spans="7:9" ht="15" customHeight="1">
      <c r="G580" s="1"/>
      <c r="H580" s="1"/>
      <c r="I580" s="1"/>
    </row>
    <row r="581" spans="7:9" ht="15" customHeight="1">
      <c r="G581" s="1"/>
      <c r="H581" s="1"/>
      <c r="I581" s="1"/>
    </row>
    <row r="582" spans="7:9" ht="15" customHeight="1">
      <c r="G582" s="1"/>
      <c r="H582" s="1"/>
      <c r="I582" s="1"/>
    </row>
    <row r="583" spans="7:9" ht="15" customHeight="1">
      <c r="G583" s="1"/>
      <c r="H583" s="1"/>
      <c r="I583" s="1"/>
    </row>
    <row r="584" spans="7:9" ht="15" customHeight="1">
      <c r="G584" s="1"/>
      <c r="H584" s="1"/>
      <c r="I584" s="1"/>
    </row>
    <row r="585" spans="7:9" ht="15" customHeight="1">
      <c r="G585" s="1"/>
      <c r="H585" s="1"/>
      <c r="I585" s="1"/>
    </row>
    <row r="586" spans="7:9" ht="15" customHeight="1">
      <c r="G586" s="1"/>
      <c r="H586" s="1"/>
      <c r="I586" s="1"/>
    </row>
    <row r="587" spans="7:9" ht="15" customHeight="1">
      <c r="G587" s="1"/>
      <c r="H587" s="1"/>
      <c r="I587" s="1"/>
    </row>
    <row r="588" spans="7:9" ht="15" customHeight="1">
      <c r="G588" s="1"/>
      <c r="H588" s="1"/>
      <c r="I588" s="1"/>
    </row>
    <row r="589" spans="7:9" ht="15" customHeight="1">
      <c r="G589" s="1"/>
      <c r="H589" s="1"/>
      <c r="I589" s="1"/>
    </row>
    <row r="590" spans="7:9" ht="15" customHeight="1">
      <c r="G590" s="1"/>
      <c r="H590" s="1"/>
      <c r="I590" s="1"/>
    </row>
    <row r="591" spans="7:9" ht="15" customHeight="1">
      <c r="G591" s="1"/>
      <c r="H591" s="1"/>
      <c r="I591" s="1"/>
    </row>
    <row r="592" spans="7:9" ht="15" customHeight="1">
      <c r="G592" s="1"/>
      <c r="H592" s="1"/>
      <c r="I592" s="1"/>
    </row>
    <row r="593" spans="7:9" ht="15" customHeight="1">
      <c r="G593" s="1"/>
      <c r="H593" s="1"/>
      <c r="I593" s="1"/>
    </row>
    <row r="594" spans="7:9" ht="15" customHeight="1">
      <c r="G594" s="1"/>
      <c r="H594" s="1"/>
      <c r="I594" s="1"/>
    </row>
    <row r="595" spans="7:9" ht="15" customHeight="1">
      <c r="G595" s="1"/>
      <c r="H595" s="1"/>
      <c r="I595" s="1"/>
    </row>
    <row r="596" spans="7:9" ht="15" customHeight="1">
      <c r="G596" s="1"/>
      <c r="H596" s="1"/>
      <c r="I596" s="1"/>
    </row>
    <row r="597" spans="7:9" ht="15" customHeight="1">
      <c r="G597" s="1"/>
      <c r="H597" s="1"/>
      <c r="I597" s="1"/>
    </row>
    <row r="598" spans="7:9" ht="15" customHeight="1">
      <c r="G598" s="1"/>
      <c r="H598" s="1"/>
      <c r="I598" s="1"/>
    </row>
    <row r="599" spans="7:9" ht="15" customHeight="1">
      <c r="G599" s="1"/>
      <c r="H599" s="1"/>
      <c r="I599" s="1"/>
    </row>
    <row r="600" spans="7:9" ht="15" customHeight="1">
      <c r="G600" s="1"/>
      <c r="H600" s="1"/>
      <c r="I600" s="1"/>
    </row>
    <row r="601" spans="7:9" ht="15" customHeight="1">
      <c r="G601" s="1"/>
      <c r="H601" s="1"/>
      <c r="I601" s="1"/>
    </row>
    <row r="602" spans="7:9" ht="15" customHeight="1">
      <c r="G602" s="1"/>
      <c r="H602" s="1"/>
      <c r="I602" s="1"/>
    </row>
    <row r="603" spans="7:9" ht="15" customHeight="1">
      <c r="G603" s="1"/>
      <c r="H603" s="1"/>
      <c r="I603" s="1"/>
    </row>
    <row r="604" spans="7:9" ht="15" customHeight="1">
      <c r="G604" s="1"/>
      <c r="H604" s="1"/>
      <c r="I604" s="1"/>
    </row>
    <row r="605" spans="7:9" ht="15" customHeight="1">
      <c r="G605" s="1"/>
      <c r="H605" s="1"/>
      <c r="I605" s="1"/>
    </row>
    <row r="606" spans="7:9" ht="15" customHeight="1">
      <c r="G606" s="1"/>
      <c r="H606" s="1"/>
      <c r="I606" s="1"/>
    </row>
    <row r="607" spans="7:9" ht="15" customHeight="1">
      <c r="G607" s="1"/>
      <c r="H607" s="1"/>
      <c r="I607" s="1"/>
    </row>
    <row r="608" spans="7:9" ht="15" customHeight="1">
      <c r="G608" s="1"/>
      <c r="H608" s="1"/>
      <c r="I608" s="1"/>
    </row>
    <row r="609" spans="7:9" ht="15" customHeight="1">
      <c r="G609" s="1"/>
      <c r="H609" s="1"/>
      <c r="I609" s="1"/>
    </row>
    <row r="610" spans="7:9" ht="15" customHeight="1">
      <c r="G610" s="1"/>
      <c r="H610" s="1"/>
      <c r="I610" s="1"/>
    </row>
    <row r="611" spans="7:9" ht="15" customHeight="1">
      <c r="G611" s="1"/>
      <c r="H611" s="1"/>
      <c r="I611" s="1"/>
    </row>
    <row r="612" spans="7:9" ht="15" customHeight="1">
      <c r="G612" s="1"/>
      <c r="H612" s="1"/>
      <c r="I612" s="1"/>
    </row>
    <row r="613" spans="7:9" ht="15" customHeight="1">
      <c r="G613" s="1"/>
      <c r="H613" s="1"/>
      <c r="I613" s="1"/>
    </row>
    <row r="614" spans="7:9" ht="15" customHeight="1">
      <c r="G614" s="1"/>
      <c r="H614" s="1"/>
      <c r="I614" s="1"/>
    </row>
    <row r="615" spans="7:9" ht="15" customHeight="1">
      <c r="G615" s="1"/>
      <c r="H615" s="1"/>
      <c r="I615" s="1"/>
    </row>
    <row r="616" spans="7:9" ht="15" customHeight="1">
      <c r="G616" s="1"/>
      <c r="H616" s="1"/>
      <c r="I616" s="1"/>
    </row>
    <row r="617" spans="7:9" ht="15" customHeight="1">
      <c r="G617" s="1"/>
      <c r="H617" s="1"/>
      <c r="I617" s="1"/>
    </row>
    <row r="618" spans="7:9" ht="15" customHeight="1">
      <c r="G618" s="1"/>
      <c r="H618" s="1"/>
      <c r="I618" s="1"/>
    </row>
    <row r="619" spans="7:9" ht="15" customHeight="1">
      <c r="G619" s="1"/>
      <c r="H619" s="1"/>
      <c r="I619" s="1"/>
    </row>
    <row r="620" spans="7:9" ht="15" customHeight="1">
      <c r="G620" s="1"/>
      <c r="H620" s="1"/>
      <c r="I620" s="1"/>
    </row>
    <row r="621" spans="7:9" ht="15" customHeight="1">
      <c r="G621" s="1"/>
      <c r="H621" s="1"/>
      <c r="I621" s="1"/>
    </row>
    <row r="622" spans="7:9" ht="15" customHeight="1">
      <c r="G622" s="1"/>
      <c r="H622" s="1"/>
      <c r="I622" s="1"/>
    </row>
    <row r="623" spans="7:9" ht="15" customHeight="1">
      <c r="G623" s="1"/>
      <c r="H623" s="1"/>
      <c r="I623" s="1"/>
    </row>
    <row r="624" spans="7:9" ht="15" customHeight="1">
      <c r="G624" s="1"/>
      <c r="H624" s="1"/>
      <c r="I624" s="1"/>
    </row>
    <row r="625" spans="7:9" ht="15" customHeight="1">
      <c r="G625" s="1"/>
      <c r="H625" s="1"/>
      <c r="I625" s="1"/>
    </row>
    <row r="626" spans="7:9" ht="15" customHeight="1">
      <c r="G626" s="1"/>
      <c r="H626" s="1"/>
      <c r="I626" s="1"/>
    </row>
    <row r="627" spans="7:9" ht="15" customHeight="1">
      <c r="G627" s="1"/>
      <c r="H627" s="1"/>
      <c r="I627" s="1"/>
    </row>
    <row r="628" spans="7:9" ht="15" customHeight="1">
      <c r="G628" s="1"/>
      <c r="H628" s="1"/>
      <c r="I628" s="1"/>
    </row>
    <row r="629" spans="7:9" ht="15" customHeight="1">
      <c r="G629" s="1"/>
      <c r="H629" s="1"/>
      <c r="I629" s="1"/>
    </row>
    <row r="630" spans="7:9" ht="15" customHeight="1">
      <c r="G630" s="1"/>
      <c r="H630" s="1"/>
      <c r="I630" s="1"/>
    </row>
    <row r="631" spans="7:9" ht="15" customHeight="1">
      <c r="G631" s="1"/>
      <c r="H631" s="1"/>
      <c r="I631" s="1"/>
    </row>
    <row r="632" spans="7:9" ht="15" customHeight="1">
      <c r="G632" s="1"/>
      <c r="H632" s="1"/>
      <c r="I632" s="1"/>
    </row>
    <row r="633" spans="7:9" ht="15" customHeight="1">
      <c r="G633" s="1"/>
      <c r="H633" s="1"/>
      <c r="I633" s="1"/>
    </row>
    <row r="634" spans="7:9" ht="15" customHeight="1">
      <c r="G634" s="1"/>
      <c r="H634" s="1"/>
      <c r="I634" s="1"/>
    </row>
    <row r="635" spans="7:9" ht="15" customHeight="1">
      <c r="G635" s="1"/>
      <c r="H635" s="1"/>
      <c r="I635" s="1"/>
    </row>
    <row r="636" spans="7:9" ht="15" customHeight="1">
      <c r="G636" s="1"/>
      <c r="H636" s="1"/>
      <c r="I636" s="1"/>
    </row>
    <row r="637" spans="7:9" ht="15" customHeight="1">
      <c r="G637" s="1"/>
      <c r="H637" s="1"/>
      <c r="I637" s="1"/>
    </row>
    <row r="638" spans="7:9" ht="15" customHeight="1">
      <c r="G638" s="1"/>
      <c r="H638" s="1"/>
      <c r="I638" s="1"/>
    </row>
    <row r="639" spans="7:9" ht="15" customHeight="1">
      <c r="G639" s="1"/>
      <c r="H639" s="1"/>
      <c r="I639" s="1"/>
    </row>
    <row r="640" spans="7:9" ht="15" customHeight="1">
      <c r="G640" s="1"/>
      <c r="H640" s="1"/>
      <c r="I640" s="1"/>
    </row>
    <row r="641" spans="7:9" ht="15" customHeight="1">
      <c r="G641" s="1"/>
      <c r="H641" s="1"/>
      <c r="I641" s="1"/>
    </row>
    <row r="642" spans="7:9" ht="15" customHeight="1">
      <c r="G642" s="1"/>
      <c r="H642" s="1"/>
      <c r="I642" s="1"/>
    </row>
    <row r="643" spans="7:9" ht="15" customHeight="1">
      <c r="G643" s="1"/>
      <c r="H643" s="1"/>
      <c r="I643" s="1"/>
    </row>
    <row r="644" spans="7:9" ht="15" customHeight="1">
      <c r="G644" s="1"/>
      <c r="H644" s="1"/>
      <c r="I644" s="1"/>
    </row>
    <row r="645" spans="7:9" ht="15" customHeight="1">
      <c r="G645" s="1"/>
      <c r="H645" s="1"/>
      <c r="I645" s="1"/>
    </row>
    <row r="646" spans="7:9" ht="15" customHeight="1">
      <c r="G646" s="1"/>
      <c r="H646" s="1"/>
      <c r="I646" s="1"/>
    </row>
    <row r="647" spans="7:9" ht="15" customHeight="1">
      <c r="G647" s="1"/>
      <c r="H647" s="1"/>
      <c r="I647" s="1"/>
    </row>
    <row r="648" spans="7:9" ht="15" customHeight="1">
      <c r="G648" s="1"/>
      <c r="H648" s="1"/>
      <c r="I648" s="1"/>
    </row>
    <row r="649" spans="7:9" ht="15" customHeight="1">
      <c r="G649" s="1"/>
      <c r="H649" s="1"/>
      <c r="I649" s="1"/>
    </row>
    <row r="650" spans="7:9" ht="15" customHeight="1">
      <c r="G650" s="1"/>
      <c r="H650" s="1"/>
      <c r="I650" s="1"/>
    </row>
    <row r="651" spans="7:9" ht="15" customHeight="1">
      <c r="G651" s="1"/>
      <c r="H651" s="1"/>
      <c r="I651" s="1"/>
    </row>
    <row r="652" spans="7:9" ht="15" customHeight="1">
      <c r="G652" s="1"/>
      <c r="H652" s="1"/>
      <c r="I652" s="1"/>
    </row>
    <row r="653" spans="7:9" ht="15" customHeight="1">
      <c r="G653" s="1"/>
      <c r="H653" s="1"/>
      <c r="I653" s="1"/>
    </row>
    <row r="719" spans="11:13" ht="15" customHeight="1">
      <c r="M719" s="1"/>
    </row>
    <row r="720" spans="11:13" ht="15" customHeight="1">
      <c r="K720" s="1"/>
      <c r="L720" s="1"/>
      <c r="M720" s="1"/>
    </row>
    <row r="721" spans="7:31" ht="15" customHeight="1">
      <c r="K721" s="1"/>
      <c r="L721" s="1"/>
      <c r="M721" s="1"/>
      <c r="N721" s="1"/>
    </row>
    <row r="722" spans="7:31" ht="15" customHeight="1">
      <c r="J722" s="1"/>
      <c r="K722" s="1"/>
      <c r="L722" s="1"/>
      <c r="M722" s="1"/>
      <c r="N722" s="1"/>
    </row>
    <row r="723" spans="7:31" ht="15" customHeight="1">
      <c r="J723" s="1"/>
      <c r="K723" s="1"/>
      <c r="L723" s="1"/>
      <c r="M723" s="1"/>
      <c r="N723" s="1"/>
      <c r="O723" s="1"/>
      <c r="P723" s="1"/>
      <c r="Q723" s="1"/>
    </row>
    <row r="724" spans="7:31" ht="15" customHeight="1">
      <c r="J724" s="1"/>
      <c r="K724" s="1"/>
      <c r="L724" s="1"/>
      <c r="M724" s="1"/>
      <c r="N724" s="1"/>
      <c r="O724" s="1"/>
      <c r="P724" s="1"/>
      <c r="Q724" s="1"/>
    </row>
    <row r="725" spans="7:31" ht="15" customHeight="1">
      <c r="J725" s="1"/>
      <c r="K725" s="1"/>
      <c r="L725" s="1"/>
      <c r="M725" s="1"/>
      <c r="N725" s="1"/>
      <c r="O725" s="1"/>
      <c r="P725" s="1"/>
      <c r="Q725" s="1"/>
    </row>
    <row r="726" spans="7:31" ht="15" customHeight="1">
      <c r="J726" s="1"/>
      <c r="K726" s="1"/>
      <c r="L726" s="1"/>
      <c r="M726" s="1"/>
      <c r="N726" s="1"/>
      <c r="O726" s="1"/>
      <c r="P726" s="1"/>
      <c r="Q726" s="1"/>
    </row>
    <row r="727" spans="7:31" ht="15" customHeight="1">
      <c r="J727" s="1"/>
      <c r="K727" s="1"/>
      <c r="L727" s="1"/>
      <c r="M727" s="1"/>
      <c r="N727" s="1"/>
      <c r="O727" s="1"/>
      <c r="P727" s="1"/>
      <c r="Q727" s="1"/>
    </row>
    <row r="728" spans="7:31" ht="15" customHeight="1">
      <c r="J728" s="1"/>
      <c r="K728" s="1"/>
      <c r="L728" s="1"/>
      <c r="M728" s="1"/>
      <c r="N728" s="1"/>
      <c r="O728" s="1"/>
      <c r="P728" s="1"/>
      <c r="Q728" s="1"/>
    </row>
    <row r="729" spans="7:31" ht="15" customHeight="1">
      <c r="J729" s="1"/>
      <c r="K729" s="1"/>
      <c r="L729" s="1"/>
      <c r="M729" s="1"/>
      <c r="N729" s="1"/>
      <c r="O729" s="1"/>
      <c r="P729" s="1"/>
      <c r="Q729" s="1"/>
    </row>
    <row r="730" spans="7:31" ht="15" customHeight="1">
      <c r="J730" s="1"/>
      <c r="K730" s="1"/>
      <c r="L730" s="1"/>
      <c r="M730" s="1"/>
      <c r="N730" s="1"/>
      <c r="O730" s="1"/>
      <c r="P730" s="1"/>
      <c r="Q730" s="1"/>
    </row>
    <row r="731" spans="7:31" ht="15" customHeight="1">
      <c r="J731" s="1"/>
      <c r="K731" s="1"/>
      <c r="L731" s="1"/>
      <c r="M731" s="1"/>
      <c r="N731" s="1"/>
      <c r="O731" s="1"/>
      <c r="P731" s="1"/>
      <c r="Q731" s="1"/>
    </row>
    <row r="732" spans="7:31" ht="15" customHeight="1">
      <c r="J732" s="1"/>
      <c r="K732" s="1"/>
      <c r="L732" s="1"/>
      <c r="M732" s="1"/>
      <c r="N732" s="1"/>
      <c r="O732" s="1"/>
      <c r="P732" s="1"/>
      <c r="Q732" s="1"/>
    </row>
    <row r="733" spans="7:31" ht="15" customHeight="1">
      <c r="J733" s="1"/>
      <c r="K733" s="1"/>
      <c r="L733" s="1"/>
      <c r="M733" s="1"/>
      <c r="N733" s="1"/>
      <c r="O733" s="1"/>
      <c r="P733" s="1"/>
      <c r="Q733" s="1"/>
    </row>
    <row r="734" spans="7:31" ht="15" customHeight="1"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</row>
    <row r="735" spans="7:31" ht="15" customHeight="1">
      <c r="G735" s="1"/>
      <c r="H735" s="1"/>
      <c r="I735" s="1"/>
      <c r="J735" s="1"/>
      <c r="K735" s="1"/>
      <c r="L735" s="1"/>
      <c r="N735" s="1"/>
      <c r="O735" s="1"/>
      <c r="P735" s="1"/>
      <c r="Q735" s="1"/>
      <c r="Z735" s="1"/>
      <c r="AA735" s="1"/>
      <c r="AB735" s="1"/>
      <c r="AC735" s="1"/>
      <c r="AD735" s="1"/>
      <c r="AE735" s="1"/>
    </row>
    <row r="736" spans="7:31" ht="15" customHeight="1">
      <c r="G736" s="1"/>
      <c r="H736" s="1"/>
      <c r="I736" s="1"/>
      <c r="J736" s="1"/>
      <c r="N736" s="1"/>
      <c r="O736" s="1"/>
      <c r="P736" s="1"/>
      <c r="Q736" s="1"/>
      <c r="Z736" s="1"/>
      <c r="AA736" s="1"/>
      <c r="AB736" s="1"/>
      <c r="AC736" s="1"/>
      <c r="AD736" s="1"/>
      <c r="AE736" s="1"/>
    </row>
    <row r="737" spans="7:31" ht="15" customHeight="1">
      <c r="G737" s="1"/>
      <c r="H737" s="1"/>
      <c r="I737" s="1"/>
      <c r="J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</row>
    <row r="738" spans="7:31" ht="15" customHeight="1">
      <c r="G738" s="1"/>
      <c r="H738" s="1"/>
      <c r="I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</row>
    <row r="739" spans="7:31" ht="15" customHeight="1">
      <c r="G739" s="1"/>
      <c r="H739" s="1"/>
      <c r="I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</row>
    <row r="740" spans="7:31" ht="15" customHeight="1">
      <c r="G740" s="1"/>
      <c r="H740" s="1"/>
      <c r="I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</row>
    <row r="741" spans="7:31" ht="15" customHeight="1">
      <c r="G741" s="1"/>
      <c r="H741" s="1"/>
      <c r="I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</row>
    <row r="742" spans="7:31" ht="15" customHeight="1">
      <c r="G742" s="9"/>
      <c r="H742" s="1"/>
      <c r="I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</row>
    <row r="743" spans="7:31" ht="15" customHeight="1">
      <c r="G743" s="9"/>
      <c r="H743" s="1"/>
      <c r="I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</row>
    <row r="744" spans="7:31" ht="15" customHeight="1">
      <c r="G744" s="1"/>
      <c r="H744" s="1"/>
      <c r="I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</row>
    <row r="745" spans="7:31" ht="15" customHeight="1">
      <c r="G745" s="1"/>
      <c r="H745" s="1"/>
      <c r="I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</row>
    <row r="746" spans="7:31" ht="15" customHeight="1">
      <c r="G746" s="1"/>
      <c r="H746" s="1"/>
      <c r="I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</row>
    <row r="747" spans="7:31" ht="15" customHeight="1">
      <c r="G747" s="1"/>
      <c r="H747" s="1"/>
      <c r="I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</row>
    <row r="748" spans="7:31" ht="15" customHeight="1">
      <c r="G748" s="1"/>
      <c r="H748" s="1"/>
      <c r="I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</row>
    <row r="749" spans="7:31" ht="15" customHeight="1">
      <c r="G749" s="1"/>
      <c r="H749" s="1"/>
      <c r="I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</row>
    <row r="750" spans="7:31" ht="15" customHeight="1"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</row>
    <row r="751" spans="7:31" ht="15" customHeight="1">
      <c r="M751" s="1"/>
      <c r="R751" s="1"/>
      <c r="S751" s="1"/>
      <c r="T751" s="1"/>
      <c r="U751" s="1"/>
      <c r="V751" s="1"/>
      <c r="W751" s="1"/>
      <c r="X751" s="1"/>
      <c r="Y751" s="1"/>
    </row>
    <row r="752" spans="7:31" ht="15" customHeight="1">
      <c r="K752" s="1"/>
      <c r="L752" s="1"/>
      <c r="M752" s="1"/>
      <c r="R752" s="1"/>
      <c r="S752" s="1"/>
      <c r="T752" s="1"/>
      <c r="U752" s="1"/>
      <c r="V752" s="1"/>
      <c r="W752" s="1"/>
      <c r="X752" s="1"/>
      <c r="Y752" s="1"/>
    </row>
    <row r="753" spans="7:31" ht="15" customHeight="1">
      <c r="K753" s="1"/>
      <c r="L753" s="1"/>
      <c r="M753" s="1"/>
      <c r="N753" s="1"/>
    </row>
    <row r="754" spans="7:31" ht="15" customHeight="1">
      <c r="J754" s="1"/>
      <c r="K754" s="1"/>
      <c r="L754" s="1"/>
      <c r="M754" s="1"/>
      <c r="N754" s="1"/>
    </row>
    <row r="755" spans="7:31" ht="15" customHeight="1">
      <c r="J755" s="1"/>
      <c r="K755" s="1"/>
      <c r="L755" s="1"/>
      <c r="M755" s="1"/>
      <c r="N755" s="1"/>
      <c r="O755" s="1"/>
      <c r="P755" s="1"/>
      <c r="Q755" s="1"/>
    </row>
    <row r="756" spans="7:31" ht="15" customHeight="1">
      <c r="J756" s="1"/>
      <c r="K756" s="1"/>
      <c r="L756" s="1"/>
      <c r="M756" s="1"/>
      <c r="N756" s="1"/>
      <c r="O756" s="1"/>
      <c r="P756" s="1"/>
      <c r="Q756" s="1"/>
    </row>
    <row r="757" spans="7:31" ht="15" customHeight="1">
      <c r="J757" s="1"/>
      <c r="K757" s="1"/>
      <c r="L757" s="1"/>
      <c r="M757" s="1"/>
      <c r="N757" s="1"/>
      <c r="O757" s="1"/>
      <c r="P757" s="1"/>
      <c r="Q757" s="1"/>
    </row>
    <row r="758" spans="7:31" ht="15" customHeight="1">
      <c r="J758" s="1"/>
      <c r="K758" s="1"/>
      <c r="L758" s="1"/>
      <c r="M758" s="1"/>
      <c r="N758" s="1"/>
      <c r="O758" s="1"/>
      <c r="P758" s="1"/>
      <c r="Q758" s="1"/>
    </row>
    <row r="759" spans="7:31" ht="15" customHeight="1">
      <c r="J759" s="1"/>
      <c r="K759" s="1"/>
      <c r="L759" s="1"/>
      <c r="M759" s="1"/>
      <c r="N759" s="1"/>
      <c r="O759" s="1"/>
      <c r="P759" s="1"/>
      <c r="Q759" s="1"/>
    </row>
    <row r="760" spans="7:31" ht="15" customHeight="1">
      <c r="J760" s="1"/>
      <c r="K760" s="1"/>
      <c r="L760" s="1"/>
      <c r="M760" s="1"/>
      <c r="N760" s="1"/>
      <c r="O760" s="1"/>
      <c r="P760" s="1"/>
      <c r="Q760" s="1"/>
    </row>
    <row r="761" spans="7:31" ht="15" customHeight="1">
      <c r="J761" s="1"/>
      <c r="K761" s="1"/>
      <c r="L761" s="1"/>
      <c r="M761" s="1"/>
      <c r="N761" s="1"/>
      <c r="O761" s="1"/>
      <c r="P761" s="1"/>
      <c r="Q761" s="1"/>
    </row>
    <row r="762" spans="7:31" ht="15" customHeight="1">
      <c r="J762" s="1"/>
      <c r="K762" s="1"/>
      <c r="L762" s="1"/>
      <c r="M762" s="1"/>
      <c r="N762" s="1"/>
      <c r="O762" s="1"/>
      <c r="P762" s="1"/>
      <c r="Q762" s="1"/>
    </row>
    <row r="763" spans="7:31" ht="15" customHeight="1">
      <c r="J763" s="1"/>
      <c r="K763" s="1"/>
      <c r="L763" s="1"/>
      <c r="M763" s="1"/>
      <c r="N763" s="1"/>
      <c r="O763" s="1"/>
      <c r="P763" s="1"/>
      <c r="Q763" s="1"/>
    </row>
    <row r="764" spans="7:31" ht="15" customHeight="1">
      <c r="J764" s="1"/>
      <c r="K764" s="1"/>
      <c r="L764" s="1"/>
      <c r="M764" s="1"/>
      <c r="N764" s="1"/>
      <c r="O764" s="1"/>
      <c r="P764" s="1"/>
      <c r="Q764" s="1"/>
    </row>
    <row r="765" spans="7:31" ht="15" customHeight="1">
      <c r="J765" s="1"/>
      <c r="K765" s="1"/>
      <c r="L765" s="1"/>
      <c r="M765" s="1"/>
      <c r="N765" s="1"/>
      <c r="O765" s="1"/>
      <c r="P765" s="1"/>
      <c r="Q765" s="1"/>
    </row>
    <row r="766" spans="7:31" ht="15" customHeight="1"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</row>
    <row r="767" spans="7:31" ht="15" customHeight="1"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Z767" s="1"/>
      <c r="AA767" s="1"/>
      <c r="AB767" s="1"/>
      <c r="AC767" s="1"/>
      <c r="AD767" s="1"/>
      <c r="AE767" s="1"/>
    </row>
    <row r="768" spans="7:31" ht="15" customHeight="1"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Z768" s="1"/>
      <c r="AA768" s="1"/>
      <c r="AB768" s="1"/>
      <c r="AC768" s="1"/>
      <c r="AD768" s="1"/>
      <c r="AE768" s="1"/>
    </row>
    <row r="769" spans="7:31" ht="15" customHeight="1"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</row>
    <row r="770" spans="7:31" ht="15" customHeight="1">
      <c r="G770" s="9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</row>
    <row r="771" spans="7:31" ht="15" customHeight="1">
      <c r="G771" s="9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</row>
    <row r="772" spans="7:31" ht="15" customHeight="1">
      <c r="G772" s="9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</row>
    <row r="773" spans="7:31" ht="15" customHeight="1">
      <c r="G773" s="9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</row>
    <row r="774" spans="7:31" ht="15" customHeight="1">
      <c r="G774" s="9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</row>
    <row r="775" spans="7:31" ht="15" customHeight="1">
      <c r="G775" s="9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</row>
    <row r="776" spans="7:31" ht="15" customHeight="1">
      <c r="G776" s="9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</row>
    <row r="777" spans="7:31" ht="15" customHeight="1">
      <c r="G777" s="9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</row>
    <row r="778" spans="7:31" ht="15" customHeight="1">
      <c r="G778" s="9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</row>
    <row r="779" spans="7:31" ht="15" customHeight="1">
      <c r="G779" s="9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</row>
    <row r="780" spans="7:31" ht="15" customHeight="1">
      <c r="G780" s="9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</row>
    <row r="781" spans="7:31" ht="15" customHeight="1">
      <c r="G781" s="9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</row>
    <row r="782" spans="7:31" ht="15" customHeight="1">
      <c r="G782" s="9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</row>
    <row r="783" spans="7:31" ht="15" customHeight="1">
      <c r="G783" s="9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</row>
    <row r="784" spans="7:31" ht="15" customHeight="1">
      <c r="G784" s="9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</row>
    <row r="785" spans="7:31" ht="15" customHeight="1">
      <c r="G785" s="9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</row>
    <row r="786" spans="7:31" ht="15" customHeight="1">
      <c r="G786" s="9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</row>
    <row r="787" spans="7:31" ht="15" customHeight="1">
      <c r="G787" s="9"/>
      <c r="H787" s="1"/>
      <c r="I787" s="1"/>
      <c r="J787" s="1"/>
      <c r="K787" s="1"/>
      <c r="L787" s="1"/>
      <c r="M787" s="1"/>
      <c r="N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</row>
    <row r="788" spans="7:31" ht="15" customHeight="1">
      <c r="G788" s="1"/>
      <c r="H788" s="1"/>
      <c r="I788" s="1"/>
      <c r="J788" s="1"/>
      <c r="K788" s="1"/>
      <c r="L788" s="1"/>
      <c r="M788" s="1"/>
      <c r="N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</row>
    <row r="789" spans="7:31" ht="15" customHeight="1">
      <c r="G789" s="1"/>
      <c r="H789" s="1"/>
      <c r="I789" s="1"/>
      <c r="J789" s="1"/>
      <c r="K789" s="1"/>
      <c r="L789" s="1"/>
      <c r="M789" s="1"/>
      <c r="N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</row>
    <row r="790" spans="7:31" ht="15" customHeight="1">
      <c r="G790" s="1"/>
      <c r="H790" s="1"/>
      <c r="I790" s="1"/>
      <c r="J790" s="1"/>
      <c r="K790" s="1"/>
      <c r="L790" s="1"/>
      <c r="M790" s="1"/>
      <c r="N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</row>
    <row r="791" spans="7:31" ht="15" customHeight="1">
      <c r="G791" s="1"/>
      <c r="H791" s="1"/>
      <c r="I791" s="1"/>
      <c r="J791" s="1"/>
      <c r="K791" s="1"/>
      <c r="L791" s="1"/>
      <c r="M791" s="1"/>
      <c r="N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</row>
    <row r="792" spans="7:31" ht="15" customHeight="1">
      <c r="G792" s="1"/>
      <c r="H792" s="1"/>
      <c r="I792" s="1"/>
      <c r="J792" s="1"/>
      <c r="K792" s="1"/>
      <c r="L792" s="1"/>
      <c r="M792" s="1"/>
      <c r="N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</row>
    <row r="793" spans="7:31" ht="15" customHeight="1">
      <c r="G793" s="1"/>
      <c r="H793" s="1"/>
      <c r="I793" s="1"/>
      <c r="J793" s="1"/>
      <c r="K793" s="1"/>
      <c r="L793" s="1"/>
      <c r="M793" s="1"/>
      <c r="N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</row>
    <row r="794" spans="7:31" ht="15" customHeight="1">
      <c r="G794" s="1"/>
      <c r="H794" s="1"/>
      <c r="I794" s="1"/>
      <c r="J794" s="1"/>
      <c r="K794" s="1"/>
      <c r="L794" s="1"/>
      <c r="M794" s="1"/>
      <c r="N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</row>
    <row r="795" spans="7:31" ht="15" customHeight="1">
      <c r="G795" s="1"/>
      <c r="H795" s="1"/>
      <c r="I795" s="1"/>
      <c r="J795" s="1"/>
      <c r="K795" s="1"/>
      <c r="L795" s="1"/>
      <c r="M795" s="1"/>
      <c r="N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</row>
    <row r="796" spans="7:31" ht="15" customHeight="1">
      <c r="G796" s="1"/>
      <c r="H796" s="1"/>
      <c r="I796" s="1"/>
      <c r="J796" s="1"/>
      <c r="K796" s="1"/>
      <c r="L796" s="1"/>
      <c r="M796" s="1"/>
      <c r="N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</row>
    <row r="797" spans="7:31" ht="15" customHeight="1">
      <c r="G797" s="1"/>
      <c r="H797" s="1"/>
      <c r="I797" s="1"/>
      <c r="J797" s="1"/>
      <c r="K797" s="1"/>
      <c r="L797" s="1"/>
      <c r="M797" s="1"/>
      <c r="N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</row>
    <row r="798" spans="7:31" ht="15" customHeight="1">
      <c r="G798" s="1"/>
      <c r="H798" s="1"/>
      <c r="I798" s="1"/>
      <c r="J798" s="1"/>
      <c r="K798" s="1"/>
      <c r="L798" s="1"/>
      <c r="M798" s="1"/>
      <c r="N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</row>
    <row r="799" spans="7:31" ht="15" customHeight="1">
      <c r="G799" s="1"/>
      <c r="H799" s="1"/>
      <c r="I799" s="1"/>
      <c r="J799" s="1"/>
      <c r="K799" s="1"/>
      <c r="L799" s="1"/>
      <c r="M799" s="1"/>
      <c r="N799" s="1"/>
      <c r="R799" s="1"/>
      <c r="S799" s="1"/>
      <c r="T799" s="1"/>
      <c r="U799" s="1"/>
      <c r="V799" s="1"/>
      <c r="W799" s="1"/>
      <c r="X799" s="1"/>
      <c r="Y799" s="1"/>
    </row>
    <row r="800" spans="7:31" ht="15" customHeight="1">
      <c r="G800" s="1"/>
      <c r="H800" s="1"/>
      <c r="I800" s="1"/>
      <c r="J800" s="1"/>
      <c r="K800" s="1"/>
      <c r="L800" s="1"/>
      <c r="M800" s="1"/>
      <c r="N800" s="1"/>
      <c r="R800" s="1"/>
      <c r="S800" s="1"/>
      <c r="T800" s="1"/>
      <c r="U800" s="1"/>
      <c r="V800" s="1"/>
      <c r="W800" s="1"/>
      <c r="X800" s="1"/>
      <c r="Y800" s="1"/>
    </row>
    <row r="801" spans="7:14" ht="15" customHeight="1">
      <c r="G801" s="1"/>
      <c r="H801" s="1"/>
      <c r="I801" s="1"/>
      <c r="J801" s="1"/>
      <c r="K801" s="1"/>
      <c r="L801" s="1"/>
      <c r="M801" s="1"/>
      <c r="N801" s="1"/>
    </row>
    <row r="802" spans="7:14" ht="15" customHeight="1">
      <c r="G802" s="1"/>
      <c r="H802" s="1"/>
      <c r="I802" s="1"/>
      <c r="J802" s="1"/>
      <c r="K802" s="1"/>
      <c r="L802" s="1"/>
      <c r="M802" s="1"/>
      <c r="N802" s="1"/>
    </row>
    <row r="803" spans="7:14" ht="15" customHeight="1">
      <c r="G803" s="1"/>
      <c r="H803" s="1"/>
      <c r="I803" s="1"/>
      <c r="J803" s="1"/>
      <c r="K803" s="1"/>
      <c r="L803" s="1"/>
      <c r="M803" s="1"/>
      <c r="N803" s="1"/>
    </row>
    <row r="804" spans="7:14" ht="15" customHeight="1">
      <c r="G804" s="1"/>
      <c r="H804" s="1"/>
      <c r="I804" s="1"/>
      <c r="J804" s="1"/>
      <c r="K804" s="1"/>
      <c r="L804" s="1"/>
      <c r="M804" s="1"/>
      <c r="N804" s="1"/>
    </row>
    <row r="805" spans="7:14" ht="15" customHeight="1">
      <c r="G805" s="1"/>
      <c r="H805" s="1"/>
      <c r="I805" s="1"/>
      <c r="J805" s="1"/>
      <c r="K805" s="1"/>
      <c r="L805" s="1"/>
      <c r="M805" s="1"/>
      <c r="N805" s="1"/>
    </row>
    <row r="806" spans="7:14" ht="15" customHeight="1">
      <c r="G806" s="1"/>
      <c r="H806" s="1"/>
      <c r="I806" s="1"/>
      <c r="J806" s="1"/>
      <c r="K806" s="1"/>
      <c r="L806" s="1"/>
      <c r="M806" s="1"/>
      <c r="N806" s="1"/>
    </row>
    <row r="807" spans="7:14" ht="15" customHeight="1">
      <c r="G807" s="1"/>
      <c r="H807" s="1"/>
      <c r="I807" s="1"/>
      <c r="J807" s="1"/>
      <c r="K807" s="1"/>
      <c r="L807" s="1"/>
      <c r="M807" s="1"/>
      <c r="N807" s="1"/>
    </row>
    <row r="808" spans="7:14" ht="15" customHeight="1">
      <c r="G808" s="1"/>
      <c r="H808" s="1"/>
      <c r="I808" s="1"/>
      <c r="J808" s="1"/>
      <c r="K808" s="1"/>
      <c r="L808" s="1"/>
      <c r="M808" s="1"/>
      <c r="N808" s="1"/>
    </row>
    <row r="809" spans="7:14" ht="15" customHeight="1">
      <c r="G809" s="1"/>
      <c r="H809" s="1"/>
      <c r="I809" s="1"/>
      <c r="J809" s="1"/>
      <c r="K809" s="1"/>
      <c r="L809" s="1"/>
      <c r="M809" s="1"/>
      <c r="N809" s="1"/>
    </row>
    <row r="810" spans="7:14" ht="15" customHeight="1">
      <c r="G810" s="1"/>
      <c r="H810" s="1"/>
      <c r="I810" s="1"/>
      <c r="J810" s="1"/>
      <c r="K810" s="1"/>
      <c r="L810" s="1"/>
      <c r="M810" s="1"/>
      <c r="N810" s="1"/>
    </row>
    <row r="811" spans="7:14" ht="15" customHeight="1">
      <c r="G811" s="1"/>
      <c r="H811" s="1"/>
      <c r="I811" s="1"/>
      <c r="J811" s="1"/>
      <c r="K811" s="1"/>
      <c r="L811" s="1"/>
      <c r="M811" s="1"/>
      <c r="N811" s="1"/>
    </row>
    <row r="812" spans="7:14" ht="15" customHeight="1">
      <c r="G812" s="1"/>
      <c r="H812" s="1"/>
      <c r="I812" s="1"/>
      <c r="J812" s="1"/>
      <c r="K812" s="1"/>
      <c r="L812" s="1"/>
      <c r="M812" s="1"/>
      <c r="N812" s="1"/>
    </row>
    <row r="813" spans="7:14" ht="15" customHeight="1">
      <c r="G813" s="1"/>
      <c r="H813" s="1"/>
      <c r="I813" s="1"/>
      <c r="J813" s="1"/>
      <c r="K813" s="1"/>
      <c r="L813" s="1"/>
      <c r="M813" s="1"/>
      <c r="N813" s="1"/>
    </row>
    <row r="814" spans="7:14" ht="15" customHeight="1">
      <c r="G814" s="1"/>
      <c r="H814" s="1"/>
      <c r="I814" s="1"/>
      <c r="J814" s="1"/>
      <c r="K814" s="1"/>
      <c r="L814" s="1"/>
      <c r="M814" s="1"/>
      <c r="N814" s="1"/>
    </row>
    <row r="815" spans="7:14" ht="15" customHeight="1">
      <c r="G815" s="1"/>
      <c r="H815" s="1"/>
      <c r="I815" s="1"/>
      <c r="J815" s="1"/>
      <c r="K815" s="1"/>
      <c r="L815" s="1"/>
      <c r="M815" s="1"/>
      <c r="N815" s="1"/>
    </row>
    <row r="816" spans="7:14" ht="15" customHeight="1">
      <c r="G816" s="1"/>
      <c r="H816" s="1"/>
      <c r="I816" s="1"/>
      <c r="J816" s="1"/>
      <c r="K816" s="1"/>
      <c r="L816" s="1"/>
      <c r="M816" s="1"/>
      <c r="N816" s="1"/>
    </row>
    <row r="817" spans="7:31" ht="15" customHeight="1">
      <c r="G817" s="1"/>
      <c r="H817" s="1"/>
      <c r="I817" s="1"/>
      <c r="J817" s="1"/>
      <c r="K817" s="1"/>
      <c r="L817" s="1"/>
      <c r="M817" s="1"/>
      <c r="N817" s="1"/>
    </row>
    <row r="818" spans="7:31" ht="15" customHeight="1">
      <c r="G818" s="1"/>
      <c r="H818" s="1"/>
      <c r="I818" s="1"/>
      <c r="J818" s="1"/>
      <c r="K818" s="1"/>
      <c r="L818" s="1"/>
      <c r="M818" s="1"/>
      <c r="N818" s="1"/>
    </row>
    <row r="819" spans="7:31" ht="15" customHeight="1"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spans="7:31" ht="15" customHeight="1"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spans="7:31" ht="15" customHeight="1"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spans="7:31" ht="15" customHeight="1"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spans="7:31" ht="15" customHeight="1"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spans="7:31" ht="15" customHeight="1"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spans="7:31" ht="15" customHeight="1"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spans="7:31" ht="15" customHeight="1"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spans="7:31" ht="15" customHeight="1"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spans="7:31" ht="15" customHeight="1"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spans="7:31" ht="15" customHeight="1"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spans="7:31" ht="15" customHeight="1"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7:31" ht="15" customHeight="1"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Z831" s="1"/>
      <c r="AA831" s="1"/>
      <c r="AB831" s="1"/>
      <c r="AC831" s="1"/>
      <c r="AD831" s="1"/>
      <c r="AE831" s="1"/>
    </row>
    <row r="832" spans="7:31" ht="15" customHeight="1"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Z832" s="1"/>
      <c r="AA832" s="1"/>
      <c r="AB832" s="1"/>
      <c r="AC832" s="1"/>
      <c r="AD832" s="1"/>
      <c r="AE832" s="1"/>
    </row>
    <row r="833" spans="7:31" ht="15" customHeight="1"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</row>
    <row r="834" spans="7:31" ht="15" customHeight="1"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</row>
    <row r="835" spans="7:31" ht="15" customHeight="1"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</row>
    <row r="836" spans="7:31" ht="15" customHeight="1"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</row>
    <row r="837" spans="7:31" ht="15" customHeight="1"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</row>
    <row r="838" spans="7:31" ht="15" customHeight="1"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</row>
    <row r="839" spans="7:31" ht="15" customHeight="1"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</row>
    <row r="840" spans="7:31" ht="15" customHeight="1"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</row>
    <row r="841" spans="7:31" ht="15" customHeight="1"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</row>
    <row r="842" spans="7:31" ht="15" customHeight="1"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</row>
    <row r="843" spans="7:31" ht="15" customHeight="1"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</row>
    <row r="844" spans="7:31" ht="15" customHeight="1">
      <c r="G844" s="9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</row>
    <row r="845" spans="7:31" ht="15" customHeight="1">
      <c r="G845" s="9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</row>
    <row r="846" spans="7:31" ht="15" customHeight="1"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</row>
    <row r="847" spans="7:31" ht="15" customHeight="1"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7:31" ht="15" customHeight="1"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7:23" ht="15" customHeight="1"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7:23" ht="15" customHeight="1"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7:23" ht="15" customHeight="1">
      <c r="G851" s="1"/>
      <c r="H851" s="1"/>
      <c r="I851" s="1"/>
      <c r="J851" s="1"/>
      <c r="K851" s="1"/>
      <c r="L851" s="1"/>
      <c r="M851" s="1"/>
      <c r="N851" s="1"/>
      <c r="R851" s="1"/>
      <c r="S851" s="1"/>
      <c r="T851" s="1"/>
      <c r="U851" s="1"/>
      <c r="V851" s="1"/>
      <c r="W851" s="1"/>
    </row>
    <row r="852" spans="7:23" ht="15" customHeight="1">
      <c r="G852" s="1"/>
      <c r="H852" s="1"/>
      <c r="I852" s="1"/>
      <c r="J852" s="1"/>
      <c r="K852" s="1"/>
      <c r="L852" s="1"/>
      <c r="M852" s="1"/>
      <c r="N852" s="1"/>
      <c r="R852" s="1"/>
      <c r="S852" s="1"/>
      <c r="T852" s="1"/>
      <c r="U852" s="1"/>
      <c r="V852" s="1"/>
      <c r="W852" s="1"/>
    </row>
    <row r="853" spans="7:23" ht="15" customHeight="1">
      <c r="G853" s="1"/>
      <c r="H853" s="1"/>
      <c r="I853" s="1"/>
      <c r="J853" s="1"/>
      <c r="K853" s="1"/>
      <c r="L853" s="1"/>
      <c r="M853" s="1"/>
      <c r="N853" s="1"/>
      <c r="R853" s="1"/>
      <c r="S853" s="1"/>
      <c r="T853" s="1"/>
      <c r="U853" s="1"/>
      <c r="V853" s="1"/>
      <c r="W853" s="1"/>
    </row>
    <row r="854" spans="7:23" ht="15" customHeight="1">
      <c r="G854" s="1"/>
      <c r="H854" s="1"/>
      <c r="I854" s="1"/>
      <c r="J854" s="1"/>
      <c r="K854" s="1"/>
      <c r="L854" s="1"/>
      <c r="M854" s="1"/>
      <c r="N854" s="1"/>
      <c r="R854" s="1"/>
      <c r="S854" s="1"/>
      <c r="T854" s="1"/>
      <c r="U854" s="1"/>
      <c r="V854" s="1"/>
      <c r="W854" s="1"/>
    </row>
    <row r="855" spans="7:23" ht="15" customHeight="1">
      <c r="G855" s="1"/>
      <c r="H855" s="1"/>
      <c r="I855" s="1"/>
      <c r="J855" s="1"/>
      <c r="K855" s="1"/>
      <c r="L855" s="1"/>
      <c r="M855" s="1"/>
      <c r="N855" s="1"/>
      <c r="R855" s="1"/>
      <c r="S855" s="1"/>
      <c r="T855" s="1"/>
      <c r="U855" s="1"/>
      <c r="V855" s="1"/>
      <c r="W855" s="1"/>
    </row>
    <row r="856" spans="7:23" ht="15" customHeight="1">
      <c r="G856" s="1"/>
      <c r="H856" s="1"/>
      <c r="I856" s="1"/>
      <c r="J856" s="1"/>
      <c r="K856" s="1"/>
      <c r="L856" s="1"/>
      <c r="M856" s="1"/>
      <c r="N856" s="1"/>
      <c r="R856" s="1"/>
      <c r="S856" s="1"/>
      <c r="T856" s="1"/>
      <c r="U856" s="1"/>
      <c r="V856" s="1"/>
      <c r="W856" s="1"/>
    </row>
    <row r="857" spans="7:23" ht="15" customHeight="1">
      <c r="G857" s="1"/>
      <c r="H857" s="1"/>
      <c r="I857" s="1"/>
      <c r="J857" s="1"/>
      <c r="K857" s="1"/>
      <c r="L857" s="1"/>
      <c r="M857" s="1"/>
      <c r="N857" s="1"/>
      <c r="R857" s="1"/>
      <c r="S857" s="1"/>
      <c r="T857" s="1"/>
      <c r="U857" s="1"/>
      <c r="V857" s="1"/>
      <c r="W857" s="1"/>
    </row>
    <row r="858" spans="7:23" ht="15" customHeight="1">
      <c r="G858" s="1"/>
      <c r="H858" s="1"/>
      <c r="I858" s="1"/>
      <c r="J858" s="1"/>
      <c r="K858" s="1"/>
      <c r="L858" s="1"/>
      <c r="M858" s="1"/>
      <c r="N858" s="1"/>
      <c r="R858" s="1"/>
      <c r="S858" s="1"/>
      <c r="T858" s="1"/>
      <c r="U858" s="1"/>
      <c r="V858" s="1"/>
      <c r="W858" s="1"/>
    </row>
    <row r="859" spans="7:23" ht="15" customHeight="1">
      <c r="G859" s="1"/>
      <c r="H859" s="1"/>
      <c r="I859" s="1"/>
      <c r="J859" s="1"/>
      <c r="K859" s="1"/>
      <c r="L859" s="1"/>
      <c r="M859" s="1"/>
      <c r="N859" s="1"/>
      <c r="R859" s="1"/>
      <c r="S859" s="1"/>
      <c r="T859" s="1"/>
      <c r="U859" s="1"/>
      <c r="V859" s="1"/>
      <c r="W859" s="1"/>
    </row>
    <row r="860" spans="7:23" ht="15" customHeight="1">
      <c r="G860" s="1"/>
      <c r="H860" s="1"/>
      <c r="I860" s="1"/>
      <c r="J860" s="1"/>
      <c r="K860" s="1"/>
      <c r="L860" s="1"/>
      <c r="M860" s="1"/>
      <c r="N860" s="1"/>
      <c r="R860" s="1"/>
      <c r="S860" s="1"/>
      <c r="T860" s="1"/>
      <c r="U860" s="1"/>
      <c r="V860" s="1"/>
      <c r="W860" s="1"/>
    </row>
    <row r="861" spans="7:23" ht="15" customHeight="1">
      <c r="G861" s="1"/>
      <c r="H861" s="1"/>
      <c r="I861" s="1"/>
      <c r="J861" s="1"/>
      <c r="K861" s="1"/>
      <c r="L861" s="1"/>
      <c r="M861" s="1"/>
      <c r="N861" s="1"/>
      <c r="R861" s="1"/>
      <c r="S861" s="1"/>
      <c r="T861" s="1"/>
      <c r="U861" s="1"/>
      <c r="V861" s="1"/>
      <c r="W861" s="1"/>
    </row>
    <row r="862" spans="7:23" ht="15" customHeight="1">
      <c r="G862" s="1"/>
      <c r="H862" s="1"/>
      <c r="I862" s="1"/>
      <c r="J862" s="1"/>
      <c r="K862" s="1"/>
      <c r="L862" s="1"/>
      <c r="M862" s="1"/>
      <c r="N862" s="1"/>
      <c r="R862" s="1"/>
      <c r="S862" s="1"/>
      <c r="T862" s="1"/>
      <c r="U862" s="1"/>
      <c r="V862" s="1"/>
      <c r="W862" s="1"/>
    </row>
    <row r="863" spans="7:23" ht="15" customHeight="1">
      <c r="G863" s="1"/>
      <c r="H863" s="1"/>
      <c r="I863" s="1"/>
      <c r="J863" s="1"/>
      <c r="K863" s="1"/>
      <c r="L863" s="1"/>
      <c r="M863" s="1"/>
      <c r="N863" s="1"/>
      <c r="R863" s="1"/>
      <c r="S863" s="1"/>
      <c r="T863" s="1"/>
      <c r="U863" s="1"/>
      <c r="V863" s="1"/>
      <c r="W863" s="1"/>
    </row>
    <row r="864" spans="7:23" ht="15" customHeight="1">
      <c r="G864" s="1"/>
      <c r="H864" s="1"/>
      <c r="I864" s="1"/>
      <c r="J864" s="1"/>
      <c r="K864" s="1"/>
      <c r="L864" s="1"/>
      <c r="M864" s="1"/>
      <c r="N864" s="1"/>
      <c r="R864" s="1"/>
      <c r="S864" s="1"/>
      <c r="T864" s="1"/>
      <c r="U864" s="1"/>
      <c r="V864" s="1"/>
      <c r="W864" s="1"/>
    </row>
    <row r="865" spans="7:31" ht="15" customHeight="1">
      <c r="G865" s="1"/>
      <c r="H865" s="1"/>
      <c r="I865" s="1"/>
      <c r="J865" s="1"/>
      <c r="K865" s="1"/>
      <c r="L865" s="1"/>
      <c r="M865" s="1"/>
      <c r="N865" s="1"/>
    </row>
    <row r="866" spans="7:31" ht="15" customHeight="1">
      <c r="G866" s="1"/>
      <c r="H866" s="1"/>
      <c r="I866" s="1"/>
      <c r="J866" s="1"/>
      <c r="K866" s="1"/>
      <c r="L866" s="1"/>
      <c r="M866" s="1"/>
      <c r="N866" s="1"/>
    </row>
    <row r="867" spans="7:31" ht="15" customHeight="1"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spans="7:31" ht="15" customHeight="1"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spans="7:31" ht="15" customHeight="1"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spans="7:31" ht="15" customHeight="1"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spans="7:31" ht="15" customHeight="1"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spans="7:31" ht="15" customHeight="1"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spans="7:31" ht="15" customHeight="1"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spans="7:31" ht="15" customHeight="1">
      <c r="G874" s="1"/>
      <c r="H874" s="1"/>
      <c r="I874" s="1"/>
      <c r="J874" s="1"/>
      <c r="K874" s="1"/>
      <c r="L874" s="1"/>
      <c r="N874" s="1"/>
      <c r="O874" s="1"/>
      <c r="P874" s="1"/>
      <c r="Q874" s="1"/>
    </row>
    <row r="875" spans="7:31" ht="15" customHeight="1">
      <c r="G875" s="1"/>
      <c r="H875" s="1"/>
      <c r="I875" s="1"/>
      <c r="J875" s="1"/>
      <c r="N875" s="1"/>
      <c r="O875" s="1"/>
      <c r="P875" s="1"/>
      <c r="Q875" s="1"/>
    </row>
    <row r="876" spans="7:31" ht="15" customHeight="1">
      <c r="G876" s="1"/>
      <c r="H876" s="1"/>
      <c r="I876" s="1"/>
      <c r="J876" s="1"/>
      <c r="O876" s="1"/>
      <c r="P876" s="1"/>
      <c r="Q876" s="1"/>
    </row>
    <row r="877" spans="7:31" ht="15" customHeight="1">
      <c r="G877" s="1"/>
      <c r="H877" s="1"/>
      <c r="I877" s="1"/>
      <c r="O877" s="1"/>
      <c r="P877" s="1"/>
      <c r="Q877" s="1"/>
    </row>
    <row r="878" spans="7:31" ht="15" customHeight="1">
      <c r="G878" s="1"/>
      <c r="H878" s="1"/>
      <c r="I878" s="1"/>
    </row>
    <row r="879" spans="7:31" ht="15" customHeight="1">
      <c r="G879" s="1"/>
      <c r="H879" s="1"/>
      <c r="I879" s="1"/>
      <c r="Z879" s="1"/>
      <c r="AA879" s="1"/>
      <c r="AB879" s="1"/>
      <c r="AC879" s="1"/>
      <c r="AD879" s="1"/>
      <c r="AE879" s="1"/>
    </row>
    <row r="880" spans="7:31" ht="15" customHeight="1">
      <c r="G880" s="9"/>
      <c r="H880" s="1"/>
      <c r="I880" s="1"/>
      <c r="Z880" s="1"/>
      <c r="AA880" s="1"/>
      <c r="AB880" s="1"/>
      <c r="AC880" s="1"/>
      <c r="AD880" s="1"/>
      <c r="AE880" s="1"/>
    </row>
    <row r="881" spans="7:31" ht="15" customHeight="1">
      <c r="G881" s="9"/>
      <c r="H881" s="1"/>
      <c r="I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</row>
    <row r="882" spans="7:31" ht="15" customHeight="1">
      <c r="G882" s="9"/>
      <c r="H882" s="1"/>
      <c r="I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</row>
    <row r="883" spans="7:31" ht="15" customHeight="1">
      <c r="G883" s="9"/>
      <c r="H883" s="1"/>
      <c r="I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</row>
    <row r="884" spans="7:31" ht="15" customHeight="1">
      <c r="G884" s="1"/>
      <c r="H884" s="1"/>
      <c r="I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</row>
    <row r="885" spans="7:31" ht="15" customHeight="1">
      <c r="G885" s="1"/>
      <c r="H885" s="1"/>
      <c r="I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</row>
    <row r="886" spans="7:31" ht="15" customHeight="1">
      <c r="G886" s="1"/>
      <c r="H886" s="1"/>
      <c r="I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</row>
    <row r="887" spans="7:31" ht="15" customHeight="1">
      <c r="G887" s="1"/>
      <c r="H887" s="1"/>
      <c r="I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</row>
    <row r="888" spans="7:31" ht="15" customHeight="1">
      <c r="G888" s="1"/>
      <c r="H888" s="1"/>
      <c r="I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</row>
    <row r="889" spans="7:31" ht="15" customHeight="1"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</row>
    <row r="890" spans="7:31" ht="15" customHeight="1">
      <c r="R890" s="1"/>
      <c r="S890" s="1"/>
      <c r="T890" s="1"/>
      <c r="U890" s="1"/>
      <c r="V890" s="1"/>
      <c r="W890" s="1"/>
      <c r="X890" s="1"/>
      <c r="Y890" s="1"/>
    </row>
    <row r="891" spans="7:31" ht="15" customHeight="1">
      <c r="R891" s="1"/>
      <c r="S891" s="1"/>
      <c r="T891" s="1"/>
      <c r="U891" s="1"/>
      <c r="V891" s="1"/>
      <c r="W891" s="1"/>
      <c r="X891" s="1"/>
      <c r="Y891" s="1"/>
    </row>
  </sheetData>
  <sortState ref="F6:I32">
    <sortCondition descending="1" ref="G6:G32"/>
  </sortState>
  <mergeCells count="35">
    <mergeCell ref="A1:O1"/>
    <mergeCell ref="Q3:T4"/>
    <mergeCell ref="B3:I3"/>
    <mergeCell ref="B4:D4"/>
    <mergeCell ref="F4:I4"/>
    <mergeCell ref="N6:O6"/>
    <mergeCell ref="H552:I552"/>
    <mergeCell ref="L10:M10"/>
    <mergeCell ref="N10:O10"/>
    <mergeCell ref="K3:O3"/>
    <mergeCell ref="N5:O5"/>
    <mergeCell ref="N11:O11"/>
    <mergeCell ref="N12:O12"/>
    <mergeCell ref="L5:M5"/>
    <mergeCell ref="L7:M7"/>
    <mergeCell ref="N7:O7"/>
    <mergeCell ref="L6:M6"/>
    <mergeCell ref="L17:M17"/>
    <mergeCell ref="N16:O16"/>
    <mergeCell ref="N14:O14"/>
    <mergeCell ref="N15:O15"/>
    <mergeCell ref="L8:M8"/>
    <mergeCell ref="L18:M18"/>
    <mergeCell ref="N18:O18"/>
    <mergeCell ref="N8:O8"/>
    <mergeCell ref="N9:O9"/>
    <mergeCell ref="N13:O13"/>
    <mergeCell ref="L12:M12"/>
    <mergeCell ref="L13:M13"/>
    <mergeCell ref="L9:M9"/>
    <mergeCell ref="N17:O17"/>
    <mergeCell ref="L11:M11"/>
    <mergeCell ref="L15:M15"/>
    <mergeCell ref="L16:M16"/>
    <mergeCell ref="L14:M14"/>
  </mergeCells>
  <pageMargins left="0" right="0" top="0.78740157480314965" bottom="0.78740157480314965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J873"/>
  <sheetViews>
    <sheetView workbookViewId="0">
      <selection activeCell="B4" sqref="B4:E13"/>
    </sheetView>
  </sheetViews>
  <sheetFormatPr defaultRowHeight="18.75" customHeight="1"/>
  <cols>
    <col min="1" max="1" width="4" bestFit="1" customWidth="1"/>
    <col min="2" max="2" width="25" customWidth="1"/>
    <col min="3" max="3" width="33.85546875" bestFit="1" customWidth="1"/>
    <col min="4" max="4" width="9.140625" bestFit="1" customWidth="1"/>
    <col min="5" max="5" width="12.140625" bestFit="1" customWidth="1"/>
    <col min="6" max="6" width="9.5703125" bestFit="1" customWidth="1"/>
    <col min="8" max="8" width="4" bestFit="1" customWidth="1"/>
    <col min="9" max="9" width="13.140625" customWidth="1"/>
    <col min="10" max="10" width="43.140625" customWidth="1"/>
    <col min="11" max="11" width="8.42578125" bestFit="1" customWidth="1"/>
    <col min="12" max="12" width="9.140625" bestFit="1" customWidth="1"/>
    <col min="13" max="13" width="10.140625" bestFit="1" customWidth="1"/>
    <col min="15" max="15" width="3.5703125" bestFit="1" customWidth="1"/>
    <col min="16" max="16" width="26.85546875" customWidth="1"/>
    <col min="17" max="17" width="35.28515625" customWidth="1"/>
    <col min="18" max="18" width="8.140625" bestFit="1" customWidth="1"/>
    <col min="19" max="19" width="9" bestFit="1" customWidth="1"/>
    <col min="20" max="20" width="8.85546875" bestFit="1" customWidth="1"/>
    <col min="22" max="22" width="4" bestFit="1" customWidth="1"/>
    <col min="23" max="23" width="23.42578125" customWidth="1"/>
    <col min="24" max="24" width="33.85546875" bestFit="1" customWidth="1"/>
    <col min="25" max="25" width="8.140625" bestFit="1" customWidth="1"/>
    <col min="26" max="26" width="9.140625" bestFit="1" customWidth="1"/>
    <col min="27" max="27" width="10.140625" bestFit="1" customWidth="1"/>
    <col min="29" max="29" width="3.5703125" bestFit="1" customWidth="1"/>
    <col min="30" max="30" width="10.42578125" bestFit="1" customWidth="1"/>
    <col min="31" max="31" width="34.5703125" customWidth="1"/>
    <col min="32" max="32" width="8.140625" bestFit="1" customWidth="1"/>
    <col min="33" max="33" width="9.140625" bestFit="1" customWidth="1"/>
    <col min="34" max="34" width="10.140625" bestFit="1" customWidth="1"/>
    <col min="36" max="36" width="4.5703125" bestFit="1" customWidth="1"/>
    <col min="37" max="37" width="8.42578125" bestFit="1" customWidth="1"/>
    <col min="38" max="38" width="35.140625" customWidth="1"/>
    <col min="39" max="39" width="8.140625" bestFit="1" customWidth="1"/>
    <col min="40" max="40" width="9.140625" bestFit="1" customWidth="1"/>
    <col min="41" max="41" width="10.140625" bestFit="1" customWidth="1"/>
    <col min="43" max="43" width="4" bestFit="1" customWidth="1"/>
    <col min="44" max="44" width="15.28515625" customWidth="1"/>
    <col min="45" max="45" width="30" bestFit="1" customWidth="1"/>
    <col min="46" max="46" width="8.140625" bestFit="1" customWidth="1"/>
    <col min="47" max="47" width="9.140625" bestFit="1" customWidth="1"/>
    <col min="48" max="48" width="10.140625" bestFit="1" customWidth="1"/>
    <col min="50" max="50" width="4" bestFit="1" customWidth="1"/>
    <col min="51" max="51" width="8.42578125" bestFit="1" customWidth="1"/>
    <col min="52" max="52" width="28.7109375" bestFit="1" customWidth="1"/>
    <col min="53" max="53" width="8.140625" bestFit="1" customWidth="1"/>
    <col min="54" max="54" width="8.5703125" bestFit="1" customWidth="1"/>
    <col min="55" max="55" width="10.5703125" bestFit="1" customWidth="1"/>
    <col min="57" max="57" width="4" bestFit="1" customWidth="1"/>
    <col min="58" max="58" width="15" bestFit="1" customWidth="1"/>
    <col min="59" max="59" width="24.85546875" customWidth="1"/>
    <col min="60" max="60" width="8.140625" bestFit="1" customWidth="1"/>
    <col min="61" max="61" width="9.140625" bestFit="1" customWidth="1"/>
    <col min="62" max="62" width="10.140625" bestFit="1" customWidth="1"/>
  </cols>
  <sheetData>
    <row r="1" spans="1:75" ht="18.7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</row>
    <row r="2" spans="1:75" ht="18.75" customHeight="1">
      <c r="A2" s="23"/>
      <c r="B2" s="258" t="s">
        <v>1451</v>
      </c>
      <c r="C2" s="258"/>
      <c r="D2" s="258"/>
      <c r="E2" s="258"/>
      <c r="F2" s="23"/>
      <c r="G2" s="23"/>
      <c r="H2" s="23"/>
      <c r="I2" s="259" t="s">
        <v>913</v>
      </c>
      <c r="J2" s="259"/>
      <c r="K2" s="259"/>
      <c r="L2" s="259"/>
      <c r="M2" s="23"/>
      <c r="N2" s="23"/>
      <c r="O2" s="23"/>
      <c r="P2" s="253" t="s">
        <v>914</v>
      </c>
      <c r="Q2" s="253"/>
      <c r="R2" s="253"/>
      <c r="S2" s="253"/>
      <c r="T2" s="23"/>
      <c r="U2" s="23"/>
      <c r="V2" s="23"/>
      <c r="W2" s="257" t="s">
        <v>915</v>
      </c>
      <c r="X2" s="257"/>
      <c r="Y2" s="257"/>
      <c r="Z2" s="257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</row>
    <row r="3" spans="1:75" ht="18.75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</row>
    <row r="4" spans="1:75" ht="18.75" customHeight="1">
      <c r="A4" s="26"/>
      <c r="B4" s="254" t="s">
        <v>916</v>
      </c>
      <c r="C4" s="254"/>
      <c r="D4" s="161" t="s">
        <v>47</v>
      </c>
      <c r="E4" s="161" t="s">
        <v>48</v>
      </c>
      <c r="F4" s="23"/>
      <c r="G4" s="23"/>
      <c r="H4" s="23"/>
      <c r="I4" s="252" t="s">
        <v>916</v>
      </c>
      <c r="J4" s="252"/>
      <c r="K4" s="24" t="s">
        <v>47</v>
      </c>
      <c r="L4" s="24" t="s">
        <v>48</v>
      </c>
      <c r="M4" s="23"/>
      <c r="N4" s="23"/>
      <c r="O4" s="23"/>
      <c r="P4" s="254" t="s">
        <v>916</v>
      </c>
      <c r="Q4" s="254"/>
      <c r="R4" s="161" t="s">
        <v>47</v>
      </c>
      <c r="S4" s="161" t="s">
        <v>48</v>
      </c>
      <c r="T4" s="23"/>
      <c r="U4" s="23"/>
      <c r="V4" s="23"/>
      <c r="W4" s="254" t="s">
        <v>916</v>
      </c>
      <c r="X4" s="254"/>
      <c r="Y4" s="161" t="s">
        <v>47</v>
      </c>
      <c r="Z4" s="161" t="s">
        <v>48</v>
      </c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</row>
    <row r="5" spans="1:75" ht="18.75" customHeight="1">
      <c r="A5" s="26"/>
      <c r="B5" s="248" t="s">
        <v>52</v>
      </c>
      <c r="C5" s="248"/>
      <c r="D5" s="28">
        <f>+K162</f>
        <v>183019</v>
      </c>
      <c r="E5" s="190">
        <f>D5/$D$13</f>
        <v>0.43648700214643454</v>
      </c>
      <c r="F5" s="23"/>
      <c r="G5" s="23"/>
      <c r="H5" s="23"/>
      <c r="I5" s="249" t="s">
        <v>52</v>
      </c>
      <c r="J5" s="249"/>
      <c r="K5" s="28">
        <v>2</v>
      </c>
      <c r="L5" s="75">
        <f>+K5/$K$13*100</f>
        <v>3.5087719298245612</v>
      </c>
      <c r="M5" s="23"/>
      <c r="N5" s="23"/>
      <c r="O5" s="23"/>
      <c r="P5" s="248" t="s">
        <v>52</v>
      </c>
      <c r="Q5" s="248"/>
      <c r="R5" s="28">
        <v>7</v>
      </c>
      <c r="S5" s="175">
        <f>+R5/$R$13*100</f>
        <v>5.1094890510948909</v>
      </c>
      <c r="T5" s="23"/>
      <c r="U5" s="23"/>
      <c r="V5" s="23"/>
      <c r="W5" s="248" t="s">
        <v>52</v>
      </c>
      <c r="X5" s="248"/>
      <c r="Y5" s="28">
        <v>34</v>
      </c>
      <c r="Z5" s="175">
        <f>+Y5/$Y$13*100</f>
        <v>8.8541666666666679</v>
      </c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</row>
    <row r="6" spans="1:75" ht="18.75" customHeight="1">
      <c r="A6" s="26"/>
      <c r="B6" s="248" t="s">
        <v>917</v>
      </c>
      <c r="C6" s="248"/>
      <c r="D6" s="28">
        <f>+R99</f>
        <v>19243</v>
      </c>
      <c r="E6" s="190">
        <f t="shared" ref="E6:E13" si="0">D6/$D$13</f>
        <v>4.5893155258764605E-2</v>
      </c>
      <c r="F6" s="23"/>
      <c r="G6" s="23"/>
      <c r="H6" s="23"/>
      <c r="I6" s="249" t="s">
        <v>917</v>
      </c>
      <c r="J6" s="249"/>
      <c r="K6" s="28">
        <v>10</v>
      </c>
      <c r="L6" s="75">
        <f t="shared" ref="L6:L12" si="1">+K6/$K$13*100</f>
        <v>17.543859649122805</v>
      </c>
      <c r="M6" s="23"/>
      <c r="N6" s="23"/>
      <c r="O6" s="23"/>
      <c r="P6" s="248" t="s">
        <v>917</v>
      </c>
      <c r="Q6" s="248"/>
      <c r="R6" s="28">
        <v>24</v>
      </c>
      <c r="S6" s="175">
        <f t="shared" ref="S6:S12" si="2">+R6/$R$13*100</f>
        <v>17.518248175182482</v>
      </c>
      <c r="T6" s="23"/>
      <c r="U6" s="23"/>
      <c r="V6" s="23"/>
      <c r="W6" s="248" t="s">
        <v>917</v>
      </c>
      <c r="X6" s="248"/>
      <c r="Y6" s="28">
        <v>51</v>
      </c>
      <c r="Z6" s="175">
        <f t="shared" ref="Z6:Z12" si="3">+Y6/$Y$13*100</f>
        <v>13.28125</v>
      </c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</row>
    <row r="7" spans="1:75" ht="18.75" customHeight="1">
      <c r="A7" s="26"/>
      <c r="B7" s="255" t="s">
        <v>58</v>
      </c>
      <c r="C7" s="256"/>
      <c r="D7" s="28">
        <f>+Y176</f>
        <v>45459</v>
      </c>
      <c r="E7" s="190">
        <f t="shared" si="0"/>
        <v>0.10841640829954687</v>
      </c>
      <c r="F7" s="23"/>
      <c r="G7" s="23"/>
      <c r="H7" s="23"/>
      <c r="I7" s="250" t="s">
        <v>58</v>
      </c>
      <c r="J7" s="251"/>
      <c r="K7" s="28">
        <v>8</v>
      </c>
      <c r="L7" s="75">
        <f t="shared" si="1"/>
        <v>14.035087719298245</v>
      </c>
      <c r="M7" s="23"/>
      <c r="N7" s="23"/>
      <c r="O7" s="23"/>
      <c r="P7" s="255" t="s">
        <v>58</v>
      </c>
      <c r="Q7" s="256"/>
      <c r="R7" s="28">
        <v>22</v>
      </c>
      <c r="S7" s="175">
        <f t="shared" si="2"/>
        <v>16.058394160583941</v>
      </c>
      <c r="T7" s="23"/>
      <c r="U7" s="23"/>
      <c r="V7" s="23"/>
      <c r="W7" s="255" t="s">
        <v>58</v>
      </c>
      <c r="X7" s="256"/>
      <c r="Y7" s="28">
        <v>76</v>
      </c>
      <c r="Z7" s="175">
        <f t="shared" si="3"/>
        <v>19.791666666666664</v>
      </c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</row>
    <row r="8" spans="1:75" ht="18.75" customHeight="1">
      <c r="A8" s="26"/>
      <c r="B8" s="255" t="s">
        <v>79</v>
      </c>
      <c r="C8" s="256"/>
      <c r="D8" s="28">
        <f>+AF39</f>
        <v>7258</v>
      </c>
      <c r="E8" s="190">
        <f t="shared" si="0"/>
        <v>1.7309802051037444E-2</v>
      </c>
      <c r="F8" s="23"/>
      <c r="G8" s="23"/>
      <c r="H8" s="23"/>
      <c r="I8" s="250" t="s">
        <v>79</v>
      </c>
      <c r="J8" s="251"/>
      <c r="K8" s="28">
        <v>2</v>
      </c>
      <c r="L8" s="75">
        <f t="shared" si="1"/>
        <v>3.5087719298245612</v>
      </c>
      <c r="M8" s="23"/>
      <c r="N8" s="23"/>
      <c r="O8" s="23"/>
      <c r="P8" s="255" t="s">
        <v>79</v>
      </c>
      <c r="Q8" s="256"/>
      <c r="R8" s="28">
        <v>5</v>
      </c>
      <c r="S8" s="175">
        <f t="shared" si="2"/>
        <v>3.6496350364963499</v>
      </c>
      <c r="T8" s="23"/>
      <c r="U8" s="23"/>
      <c r="V8" s="23"/>
      <c r="W8" s="255" t="s">
        <v>79</v>
      </c>
      <c r="X8" s="256"/>
      <c r="Y8" s="28">
        <v>11</v>
      </c>
      <c r="Z8" s="175">
        <f t="shared" si="3"/>
        <v>2.864583333333333</v>
      </c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</row>
    <row r="9" spans="1:75" ht="18.75" customHeight="1">
      <c r="A9" s="26"/>
      <c r="B9" s="248" t="s">
        <v>61</v>
      </c>
      <c r="C9" s="248"/>
      <c r="D9" s="28">
        <f>+AM109</f>
        <v>20420</v>
      </c>
      <c r="E9" s="190">
        <f t="shared" si="0"/>
        <v>4.8700214643453373E-2</v>
      </c>
      <c r="F9" s="23"/>
      <c r="G9" s="23"/>
      <c r="H9" s="23"/>
      <c r="I9" s="249" t="s">
        <v>61</v>
      </c>
      <c r="J9" s="249"/>
      <c r="K9" s="28">
        <v>4</v>
      </c>
      <c r="L9" s="75">
        <f t="shared" si="1"/>
        <v>7.0175438596491224</v>
      </c>
      <c r="M9" s="23"/>
      <c r="N9" s="23"/>
      <c r="O9" s="23"/>
      <c r="P9" s="248" t="s">
        <v>61</v>
      </c>
      <c r="Q9" s="248"/>
      <c r="R9" s="28">
        <v>11</v>
      </c>
      <c r="S9" s="175">
        <f t="shared" si="2"/>
        <v>8.0291970802919703</v>
      </c>
      <c r="T9" s="23"/>
      <c r="U9" s="23"/>
      <c r="V9" s="23"/>
      <c r="W9" s="248" t="s">
        <v>61</v>
      </c>
      <c r="X9" s="248"/>
      <c r="Y9" s="28">
        <v>35</v>
      </c>
      <c r="Z9" s="175">
        <f t="shared" si="3"/>
        <v>9.1145833333333321</v>
      </c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</row>
    <row r="10" spans="1:75" ht="18.75" customHeight="1">
      <c r="A10" s="26"/>
      <c r="B10" s="255" t="s">
        <v>64</v>
      </c>
      <c r="C10" s="256"/>
      <c r="D10" s="28">
        <f>+AT134</f>
        <v>34789</v>
      </c>
      <c r="E10" s="190">
        <f t="shared" si="0"/>
        <v>8.2969234438349637E-2</v>
      </c>
      <c r="F10" s="23"/>
      <c r="G10" s="23"/>
      <c r="H10" s="23"/>
      <c r="I10" s="250" t="s">
        <v>64</v>
      </c>
      <c r="J10" s="251"/>
      <c r="K10" s="28">
        <v>5</v>
      </c>
      <c r="L10" s="75">
        <f t="shared" si="1"/>
        <v>8.7719298245614024</v>
      </c>
      <c r="M10" s="23"/>
      <c r="N10" s="23"/>
      <c r="O10" s="23"/>
      <c r="P10" s="255" t="s">
        <v>64</v>
      </c>
      <c r="Q10" s="256"/>
      <c r="R10" s="28">
        <v>13</v>
      </c>
      <c r="S10" s="175">
        <f t="shared" si="2"/>
        <v>9.4890510948905096</v>
      </c>
      <c r="T10" s="23"/>
      <c r="U10" s="23"/>
      <c r="V10" s="23"/>
      <c r="W10" s="255" t="s">
        <v>64</v>
      </c>
      <c r="X10" s="256"/>
      <c r="Y10" s="28">
        <v>49</v>
      </c>
      <c r="Z10" s="175">
        <f t="shared" si="3"/>
        <v>12.760416666666666</v>
      </c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</row>
    <row r="11" spans="1:75" ht="18.75" customHeight="1">
      <c r="A11" s="26"/>
      <c r="B11" s="248" t="s">
        <v>72</v>
      </c>
      <c r="C11" s="248"/>
      <c r="D11" s="28">
        <f>+BA208</f>
        <v>63441</v>
      </c>
      <c r="E11" s="190">
        <f t="shared" si="0"/>
        <v>0.15130217028380635</v>
      </c>
      <c r="F11" s="23"/>
      <c r="G11" s="23"/>
      <c r="H11" s="23"/>
      <c r="I11" s="249" t="s">
        <v>72</v>
      </c>
      <c r="J11" s="249"/>
      <c r="K11" s="28">
        <v>23</v>
      </c>
      <c r="L11" s="75">
        <f t="shared" si="1"/>
        <v>40.350877192982452</v>
      </c>
      <c r="M11" s="23"/>
      <c r="N11" s="23"/>
      <c r="O11" s="23"/>
      <c r="P11" s="248" t="s">
        <v>72</v>
      </c>
      <c r="Q11" s="248"/>
      <c r="R11" s="28">
        <v>48</v>
      </c>
      <c r="S11" s="175">
        <f t="shared" si="2"/>
        <v>35.036496350364963</v>
      </c>
      <c r="T11" s="23"/>
      <c r="U11" s="23"/>
      <c r="V11" s="23"/>
      <c r="W11" s="248" t="s">
        <v>72</v>
      </c>
      <c r="X11" s="248"/>
      <c r="Y11" s="28">
        <v>104</v>
      </c>
      <c r="Z11" s="175">
        <f t="shared" si="3"/>
        <v>27.083333333333332</v>
      </c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</row>
    <row r="12" spans="1:75" ht="18.75" customHeight="1">
      <c r="A12" s="26"/>
      <c r="B12" s="248" t="s">
        <v>56</v>
      </c>
      <c r="C12" s="248"/>
      <c r="D12" s="28">
        <f>+BH86</f>
        <v>45671</v>
      </c>
      <c r="E12" s="190">
        <f t="shared" si="0"/>
        <v>0.1089220128786072</v>
      </c>
      <c r="F12" s="23"/>
      <c r="G12" s="23"/>
      <c r="H12" s="23"/>
      <c r="I12" s="249" t="s">
        <v>56</v>
      </c>
      <c r="J12" s="249"/>
      <c r="K12" s="28">
        <v>3</v>
      </c>
      <c r="L12" s="75">
        <f t="shared" si="1"/>
        <v>5.2631578947368416</v>
      </c>
      <c r="M12" s="23"/>
      <c r="N12" s="23"/>
      <c r="O12" s="23"/>
      <c r="P12" s="248" t="s">
        <v>56</v>
      </c>
      <c r="Q12" s="248"/>
      <c r="R12" s="28">
        <v>7</v>
      </c>
      <c r="S12" s="175">
        <f t="shared" si="2"/>
        <v>5.1094890510948909</v>
      </c>
      <c r="T12" s="23"/>
      <c r="U12" s="23"/>
      <c r="V12" s="23"/>
      <c r="W12" s="248" t="s">
        <v>56</v>
      </c>
      <c r="X12" s="248"/>
      <c r="Y12" s="28">
        <v>24</v>
      </c>
      <c r="Z12" s="175">
        <f t="shared" si="3"/>
        <v>6.25</v>
      </c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</row>
    <row r="13" spans="1:75" ht="18.75" customHeight="1">
      <c r="A13" s="26"/>
      <c r="B13" s="252" t="s">
        <v>42</v>
      </c>
      <c r="C13" s="252"/>
      <c r="D13" s="27">
        <f>SUM(D5:D12)</f>
        <v>419300</v>
      </c>
      <c r="E13" s="174">
        <f t="shared" si="0"/>
        <v>1</v>
      </c>
      <c r="F13" s="23"/>
      <c r="G13" s="23"/>
      <c r="H13" s="23"/>
      <c r="I13" s="252" t="s">
        <v>42</v>
      </c>
      <c r="J13" s="252"/>
      <c r="K13" s="27">
        <f>SUM(K5:K12)</f>
        <v>57</v>
      </c>
      <c r="L13" s="73">
        <f>SUM(L5:L12)</f>
        <v>99.999999999999986</v>
      </c>
      <c r="M13" s="23"/>
      <c r="N13" s="23"/>
      <c r="O13" s="23"/>
      <c r="P13" s="161" t="s">
        <v>42</v>
      </c>
      <c r="Q13" s="161"/>
      <c r="R13" s="27">
        <f>SUM(R5:R12)</f>
        <v>137</v>
      </c>
      <c r="S13" s="176">
        <f>SUM(S5:S12)</f>
        <v>100</v>
      </c>
      <c r="T13" s="23"/>
      <c r="U13" s="23"/>
      <c r="V13" s="23"/>
      <c r="W13" s="254" t="s">
        <v>42</v>
      </c>
      <c r="X13" s="254"/>
      <c r="Y13" s="27">
        <f>SUM(Y5:Y12)</f>
        <v>384</v>
      </c>
      <c r="Z13" s="176">
        <f>SUM(Z5:Z12)</f>
        <v>100</v>
      </c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</row>
    <row r="14" spans="1:75" ht="18.75" customHeight="1">
      <c r="A14" s="23"/>
      <c r="B14" s="23"/>
      <c r="C14" s="23"/>
      <c r="D14" s="23"/>
      <c r="E14" s="23"/>
      <c r="F14" s="23"/>
      <c r="G14" s="23"/>
      <c r="H14" s="23"/>
      <c r="I14" s="23" t="s">
        <v>918</v>
      </c>
      <c r="J14" s="23"/>
      <c r="K14" s="23"/>
      <c r="L14" s="23"/>
      <c r="M14" s="23"/>
      <c r="N14" s="23"/>
      <c r="O14" s="23"/>
      <c r="P14" s="23" t="s">
        <v>919</v>
      </c>
      <c r="Q14" s="23"/>
      <c r="R14" s="23"/>
      <c r="S14" s="23"/>
      <c r="T14" s="23"/>
      <c r="U14" s="23"/>
      <c r="V14" s="23"/>
      <c r="W14" s="23" t="s">
        <v>920</v>
      </c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</row>
    <row r="15" spans="1:75" ht="18.75" customHeight="1">
      <c r="A15" s="23"/>
      <c r="B15" s="23"/>
      <c r="C15" s="23"/>
      <c r="D15" s="120"/>
      <c r="E15" s="23"/>
      <c r="F15" s="23"/>
      <c r="G15" s="23"/>
      <c r="H15" s="23"/>
      <c r="I15" s="136"/>
      <c r="J15" s="136"/>
      <c r="K15" s="136"/>
      <c r="L15" s="136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</row>
    <row r="16" spans="1:75" ht="18.75" customHeight="1">
      <c r="A16" s="23"/>
      <c r="B16" s="23"/>
      <c r="C16" s="23"/>
      <c r="D16" s="23"/>
      <c r="E16" s="23"/>
      <c r="F16" s="23"/>
      <c r="G16" s="23"/>
      <c r="H16" s="23"/>
      <c r="I16" s="136"/>
      <c r="J16" s="136"/>
      <c r="K16" s="136"/>
      <c r="L16" s="136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</row>
    <row r="17" spans="1:62" ht="18.75" customHeight="1">
      <c r="A17" s="258" t="s">
        <v>1460</v>
      </c>
      <c r="B17" s="258"/>
      <c r="C17" s="258"/>
      <c r="D17" s="258"/>
      <c r="E17" s="258"/>
      <c r="F17" s="258"/>
      <c r="G17" s="23"/>
      <c r="H17" s="258" t="s">
        <v>921</v>
      </c>
      <c r="I17" s="258"/>
      <c r="J17" s="258" t="s">
        <v>922</v>
      </c>
      <c r="K17" s="258"/>
      <c r="L17" s="258"/>
      <c r="M17" s="258"/>
      <c r="N17" s="23"/>
      <c r="O17" s="258" t="s">
        <v>1455</v>
      </c>
      <c r="P17" s="258"/>
      <c r="Q17" s="258" t="s">
        <v>922</v>
      </c>
      <c r="R17" s="258"/>
      <c r="S17" s="258"/>
      <c r="T17" s="258"/>
      <c r="U17" s="47"/>
      <c r="V17" s="258" t="s">
        <v>923</v>
      </c>
      <c r="W17" s="258"/>
      <c r="X17" s="258" t="s">
        <v>922</v>
      </c>
      <c r="Y17" s="258"/>
      <c r="Z17" s="258"/>
      <c r="AA17" s="258"/>
      <c r="AB17" s="47"/>
      <c r="AC17" s="258" t="s">
        <v>924</v>
      </c>
      <c r="AD17" s="258"/>
      <c r="AE17" s="258" t="s">
        <v>922</v>
      </c>
      <c r="AF17" s="258"/>
      <c r="AG17" s="258"/>
      <c r="AH17" s="258"/>
      <c r="AI17" s="47"/>
      <c r="AJ17" s="258" t="s">
        <v>925</v>
      </c>
      <c r="AK17" s="258"/>
      <c r="AL17" s="258" t="s">
        <v>922</v>
      </c>
      <c r="AM17" s="258"/>
      <c r="AN17" s="258"/>
      <c r="AO17" s="258"/>
      <c r="AP17" s="47"/>
      <c r="AQ17" s="258" t="s">
        <v>926</v>
      </c>
      <c r="AR17" s="258"/>
      <c r="AS17" s="258" t="s">
        <v>922</v>
      </c>
      <c r="AT17" s="258"/>
      <c r="AU17" s="258"/>
      <c r="AV17" s="258"/>
      <c r="AW17" s="23"/>
      <c r="AX17" s="258" t="s">
        <v>927</v>
      </c>
      <c r="AY17" s="258"/>
      <c r="AZ17" s="258" t="s">
        <v>922</v>
      </c>
      <c r="BA17" s="258"/>
      <c r="BB17" s="258"/>
      <c r="BC17" s="258"/>
      <c r="BD17" s="23"/>
      <c r="BE17" s="258" t="s">
        <v>928</v>
      </c>
      <c r="BF17" s="258"/>
      <c r="BG17" s="258" t="s">
        <v>922</v>
      </c>
      <c r="BH17" s="258"/>
      <c r="BI17" s="258"/>
      <c r="BJ17" s="258"/>
    </row>
    <row r="18" spans="1:62" ht="18.75" customHeight="1">
      <c r="A18" s="260" t="s">
        <v>929</v>
      </c>
      <c r="B18" s="260"/>
      <c r="C18" s="260"/>
      <c r="D18" s="260"/>
      <c r="E18" s="260"/>
      <c r="F18" s="260"/>
      <c r="G18" s="23"/>
      <c r="H18" s="260" t="s">
        <v>929</v>
      </c>
      <c r="I18" s="260"/>
      <c r="J18" s="260"/>
      <c r="K18" s="260"/>
      <c r="L18" s="260"/>
      <c r="M18" s="260"/>
      <c r="N18" s="23"/>
      <c r="O18" s="260" t="s">
        <v>929</v>
      </c>
      <c r="P18" s="260"/>
      <c r="Q18" s="260"/>
      <c r="R18" s="260"/>
      <c r="S18" s="260"/>
      <c r="T18" s="260"/>
      <c r="U18" s="48"/>
      <c r="V18" s="260" t="s">
        <v>929</v>
      </c>
      <c r="W18" s="260"/>
      <c r="X18" s="260"/>
      <c r="Y18" s="260"/>
      <c r="Z18" s="260"/>
      <c r="AA18" s="260"/>
      <c r="AB18" s="48"/>
      <c r="AC18" s="260" t="s">
        <v>929</v>
      </c>
      <c r="AD18" s="260"/>
      <c r="AE18" s="260"/>
      <c r="AF18" s="260"/>
      <c r="AG18" s="260"/>
      <c r="AH18" s="260"/>
      <c r="AI18" s="48"/>
      <c r="AJ18" s="260" t="s">
        <v>929</v>
      </c>
      <c r="AK18" s="260"/>
      <c r="AL18" s="260"/>
      <c r="AM18" s="260"/>
      <c r="AN18" s="260"/>
      <c r="AO18" s="260"/>
      <c r="AP18" s="48"/>
      <c r="AQ18" s="260" t="s">
        <v>929</v>
      </c>
      <c r="AR18" s="260"/>
      <c r="AS18" s="260"/>
      <c r="AT18" s="260"/>
      <c r="AU18" s="260"/>
      <c r="AV18" s="260"/>
      <c r="AW18" s="23"/>
      <c r="AX18" s="260" t="s">
        <v>929</v>
      </c>
      <c r="AY18" s="260"/>
      <c r="AZ18" s="260"/>
      <c r="BA18" s="260"/>
      <c r="BB18" s="260"/>
      <c r="BC18" s="260"/>
      <c r="BD18" s="23"/>
      <c r="BE18" s="260" t="s">
        <v>929</v>
      </c>
      <c r="BF18" s="260"/>
      <c r="BG18" s="260"/>
      <c r="BH18" s="260"/>
      <c r="BI18" s="260"/>
      <c r="BJ18" s="260"/>
    </row>
    <row r="19" spans="1:62" ht="18.75" customHeight="1">
      <c r="A19" s="197" t="s">
        <v>44</v>
      </c>
      <c r="B19" s="198" t="s">
        <v>45</v>
      </c>
      <c r="C19" s="198" t="s">
        <v>46</v>
      </c>
      <c r="D19" s="198" t="s">
        <v>47</v>
      </c>
      <c r="E19" s="199" t="s">
        <v>48</v>
      </c>
      <c r="F19" s="199" t="s">
        <v>49</v>
      </c>
      <c r="G19" s="23"/>
      <c r="H19" s="192" t="s">
        <v>44</v>
      </c>
      <c r="I19" s="191" t="s">
        <v>45</v>
      </c>
      <c r="J19" s="191" t="s">
        <v>46</v>
      </c>
      <c r="K19" s="191" t="s">
        <v>47</v>
      </c>
      <c r="L19" s="162" t="s">
        <v>48</v>
      </c>
      <c r="M19" s="162" t="s">
        <v>49</v>
      </c>
      <c r="N19" s="23"/>
      <c r="O19" s="182" t="s">
        <v>44</v>
      </c>
      <c r="P19" s="183" t="s">
        <v>45</v>
      </c>
      <c r="Q19" s="183" t="s">
        <v>46</v>
      </c>
      <c r="R19" s="183" t="s">
        <v>47</v>
      </c>
      <c r="S19" s="162" t="s">
        <v>48</v>
      </c>
      <c r="T19" s="162" t="s">
        <v>49</v>
      </c>
      <c r="U19" s="51"/>
      <c r="V19" s="182" t="s">
        <v>44</v>
      </c>
      <c r="W19" s="183" t="s">
        <v>45</v>
      </c>
      <c r="X19" s="183" t="s">
        <v>46</v>
      </c>
      <c r="Y19" s="183" t="s">
        <v>47</v>
      </c>
      <c r="Z19" s="162" t="s">
        <v>48</v>
      </c>
      <c r="AA19" s="162" t="s">
        <v>49</v>
      </c>
      <c r="AB19" s="51"/>
      <c r="AC19" s="182" t="s">
        <v>44</v>
      </c>
      <c r="AD19" s="183" t="s">
        <v>45</v>
      </c>
      <c r="AE19" s="183" t="s">
        <v>46</v>
      </c>
      <c r="AF19" s="183" t="s">
        <v>47</v>
      </c>
      <c r="AG19" s="162" t="s">
        <v>48</v>
      </c>
      <c r="AH19" s="162" t="s">
        <v>49</v>
      </c>
      <c r="AI19" s="51"/>
      <c r="AJ19" s="182" t="s">
        <v>44</v>
      </c>
      <c r="AK19" s="183" t="s">
        <v>45</v>
      </c>
      <c r="AL19" s="183" t="s">
        <v>46</v>
      </c>
      <c r="AM19" s="183" t="s">
        <v>47</v>
      </c>
      <c r="AN19" s="162" t="s">
        <v>48</v>
      </c>
      <c r="AO19" s="162" t="s">
        <v>49</v>
      </c>
      <c r="AP19" s="51"/>
      <c r="AQ19" s="182" t="s">
        <v>44</v>
      </c>
      <c r="AR19" s="183" t="s">
        <v>45</v>
      </c>
      <c r="AS19" s="183" t="s">
        <v>46</v>
      </c>
      <c r="AT19" s="183" t="s">
        <v>47</v>
      </c>
      <c r="AU19" s="162" t="s">
        <v>48</v>
      </c>
      <c r="AV19" s="162" t="s">
        <v>49</v>
      </c>
      <c r="AW19" s="23"/>
      <c r="AX19" s="182" t="s">
        <v>44</v>
      </c>
      <c r="AY19" s="183" t="s">
        <v>45</v>
      </c>
      <c r="AZ19" s="183" t="s">
        <v>46</v>
      </c>
      <c r="BA19" s="183" t="s">
        <v>47</v>
      </c>
      <c r="BB19" s="162" t="s">
        <v>48</v>
      </c>
      <c r="BC19" s="162" t="s">
        <v>49</v>
      </c>
      <c r="BD19" s="23"/>
      <c r="BE19" s="182" t="s">
        <v>44</v>
      </c>
      <c r="BF19" s="183" t="s">
        <v>45</v>
      </c>
      <c r="BG19" s="183" t="s">
        <v>46</v>
      </c>
      <c r="BH19" s="183" t="s">
        <v>47</v>
      </c>
      <c r="BI19" s="162" t="s">
        <v>48</v>
      </c>
      <c r="BJ19" s="162" t="s">
        <v>49</v>
      </c>
    </row>
    <row r="20" spans="1:62" ht="18.75" customHeight="1">
      <c r="A20" s="155">
        <v>1</v>
      </c>
      <c r="B20" s="156" t="s">
        <v>52</v>
      </c>
      <c r="C20" s="164" t="s">
        <v>53</v>
      </c>
      <c r="D20" s="209">
        <v>76331</v>
      </c>
      <c r="E20" s="206">
        <f t="shared" ref="E20:E83" si="4">D20/$D$873</f>
        <v>0.18204388266157881</v>
      </c>
      <c r="F20" s="194">
        <f>+E20</f>
        <v>0.18204388266157881</v>
      </c>
      <c r="G20" s="23"/>
      <c r="H20" s="155">
        <v>1</v>
      </c>
      <c r="I20" s="156" t="s">
        <v>52</v>
      </c>
      <c r="J20" s="164" t="s">
        <v>53</v>
      </c>
      <c r="K20" s="209">
        <v>76331</v>
      </c>
      <c r="L20" s="167">
        <f>K20/$K$162</f>
        <v>0.41706598768433878</v>
      </c>
      <c r="M20" s="168">
        <f>+L20</f>
        <v>0.41706598768433878</v>
      </c>
      <c r="N20" s="23"/>
      <c r="O20" s="155">
        <v>1</v>
      </c>
      <c r="P20" s="156" t="s">
        <v>917</v>
      </c>
      <c r="Q20" s="164" t="s">
        <v>1796</v>
      </c>
      <c r="R20" s="209">
        <v>2797</v>
      </c>
      <c r="S20" s="167">
        <f>R20/$R$99</f>
        <v>0.14535155641012315</v>
      </c>
      <c r="T20" s="168">
        <f>+S20</f>
        <v>0.14535155641012315</v>
      </c>
      <c r="U20" s="43"/>
      <c r="V20" s="155">
        <v>1</v>
      </c>
      <c r="W20" s="156" t="s">
        <v>58</v>
      </c>
      <c r="X20" s="164" t="s">
        <v>59</v>
      </c>
      <c r="Y20" s="209">
        <v>11396</v>
      </c>
      <c r="Z20" s="167">
        <f>Y20/$Y$176</f>
        <v>0.25068743263160209</v>
      </c>
      <c r="AA20" s="168">
        <f>+Z20</f>
        <v>0.25068743263160209</v>
      </c>
      <c r="AB20" s="43"/>
      <c r="AC20" s="155">
        <v>1</v>
      </c>
      <c r="AD20" s="156" t="s">
        <v>79</v>
      </c>
      <c r="AE20" s="164" t="s">
        <v>80</v>
      </c>
      <c r="AF20" s="209">
        <v>2227</v>
      </c>
      <c r="AG20" s="167">
        <f>AF20/$AF$39</f>
        <v>0.30683383852300911</v>
      </c>
      <c r="AH20" s="168">
        <f>+AG20</f>
        <v>0.30683383852300911</v>
      </c>
      <c r="AI20" s="52"/>
      <c r="AJ20" s="155">
        <v>1</v>
      </c>
      <c r="AK20" s="156" t="s">
        <v>61</v>
      </c>
      <c r="AL20" s="164" t="s">
        <v>62</v>
      </c>
      <c r="AM20" s="209">
        <v>7822</v>
      </c>
      <c r="AN20" s="167">
        <f>AM20/$AM$109</f>
        <v>0.38305582761998042</v>
      </c>
      <c r="AO20" s="168">
        <f>+AN20</f>
        <v>0.38305582761998042</v>
      </c>
      <c r="AP20" s="52"/>
      <c r="AQ20" s="155">
        <v>1</v>
      </c>
      <c r="AR20" s="156" t="s">
        <v>64</v>
      </c>
      <c r="AS20" s="164" t="s">
        <v>65</v>
      </c>
      <c r="AT20" s="209">
        <v>6369</v>
      </c>
      <c r="AU20" s="167">
        <f>AT20/$AT$134</f>
        <v>0.18307510994854695</v>
      </c>
      <c r="AV20" s="168">
        <f>+AU20</f>
        <v>0.18307510994854695</v>
      </c>
      <c r="AW20" s="74"/>
      <c r="AX20" s="155">
        <v>1</v>
      </c>
      <c r="AY20" s="156" t="s">
        <v>72</v>
      </c>
      <c r="AZ20" s="164" t="s">
        <v>73</v>
      </c>
      <c r="BA20" s="209">
        <v>2977</v>
      </c>
      <c r="BB20" s="167">
        <f>BA20/$BA$208</f>
        <v>4.6925489825191909E-2</v>
      </c>
      <c r="BC20" s="168">
        <f>+BB20</f>
        <v>4.6925489825191909E-2</v>
      </c>
      <c r="BD20" s="23"/>
      <c r="BE20" s="155">
        <v>1</v>
      </c>
      <c r="BF20" s="156" t="s">
        <v>56</v>
      </c>
      <c r="BG20" s="164" t="s">
        <v>1804</v>
      </c>
      <c r="BH20" s="209">
        <v>17222</v>
      </c>
      <c r="BI20" s="167">
        <f>BH20/$BH$86</f>
        <v>0.37708830548926014</v>
      </c>
      <c r="BJ20" s="168">
        <f>+BI20</f>
        <v>0.37708830548926014</v>
      </c>
    </row>
    <row r="21" spans="1:62" ht="18.75" customHeight="1">
      <c r="A21" s="155">
        <f t="shared" ref="A21:A84" si="5">A20+1</f>
        <v>2</v>
      </c>
      <c r="B21" s="156" t="s">
        <v>52</v>
      </c>
      <c r="C21" s="164" t="s">
        <v>55</v>
      </c>
      <c r="D21" s="209">
        <v>18605</v>
      </c>
      <c r="E21" s="206">
        <f t="shared" si="4"/>
        <v>4.4371571667064152E-2</v>
      </c>
      <c r="F21" s="194">
        <f t="shared" ref="F21:F84" si="6">F20+E21</f>
        <v>0.22641545432864296</v>
      </c>
      <c r="G21" s="23"/>
      <c r="H21" s="157">
        <v>2</v>
      </c>
      <c r="I21" s="158" t="s">
        <v>52</v>
      </c>
      <c r="J21" s="163" t="s">
        <v>55</v>
      </c>
      <c r="K21" s="211">
        <v>18605</v>
      </c>
      <c r="L21" s="169">
        <f t="shared" ref="L21:L84" si="7">K21/$K$162</f>
        <v>0.10165611220692934</v>
      </c>
      <c r="M21" s="170">
        <f>M20+L21</f>
        <v>0.51872209989126816</v>
      </c>
      <c r="N21" s="23"/>
      <c r="O21" s="155">
        <v>2</v>
      </c>
      <c r="P21" s="156" t="s">
        <v>917</v>
      </c>
      <c r="Q21" s="164" t="s">
        <v>99</v>
      </c>
      <c r="R21" s="209">
        <v>1344</v>
      </c>
      <c r="S21" s="167">
        <f t="shared" ref="S21:S84" si="8">R21/$R$99</f>
        <v>6.984357948344852E-2</v>
      </c>
      <c r="T21" s="168">
        <f>T20+S21</f>
        <v>0.21519513589357167</v>
      </c>
      <c r="U21" s="43"/>
      <c r="V21" s="155">
        <v>2</v>
      </c>
      <c r="W21" s="156" t="s">
        <v>58</v>
      </c>
      <c r="X21" s="164" t="s">
        <v>84</v>
      </c>
      <c r="Y21" s="209">
        <v>2265</v>
      </c>
      <c r="Z21" s="167">
        <f t="shared" ref="Z21:Z84" si="9">Y21/$Y$176</f>
        <v>4.9825117138520426E-2</v>
      </c>
      <c r="AA21" s="168">
        <f>AA20+Z21</f>
        <v>0.30051254977012254</v>
      </c>
      <c r="AB21" s="43"/>
      <c r="AC21" s="157">
        <v>2</v>
      </c>
      <c r="AD21" s="158" t="s">
        <v>79</v>
      </c>
      <c r="AE21" s="163" t="s">
        <v>1805</v>
      </c>
      <c r="AF21" s="211">
        <v>1522</v>
      </c>
      <c r="AG21" s="169">
        <f t="shared" ref="AG21:AG38" si="10">AF21/$AF$39</f>
        <v>0.20969964177459355</v>
      </c>
      <c r="AH21" s="170">
        <f>AH20+AG21</f>
        <v>0.51653348029760271</v>
      </c>
      <c r="AI21" s="52"/>
      <c r="AJ21" s="155">
        <v>2</v>
      </c>
      <c r="AK21" s="156" t="s">
        <v>61</v>
      </c>
      <c r="AL21" s="164" t="s">
        <v>1624</v>
      </c>
      <c r="AM21" s="209">
        <v>1344</v>
      </c>
      <c r="AN21" s="167">
        <f t="shared" ref="AN21:AN84" si="11">AM21/$AM$109</f>
        <v>6.5817825661116547E-2</v>
      </c>
      <c r="AO21" s="168">
        <f>AO20+AN21</f>
        <v>0.44887365328109696</v>
      </c>
      <c r="AP21" s="52"/>
      <c r="AQ21" s="155">
        <v>2</v>
      </c>
      <c r="AR21" s="156" t="s">
        <v>64</v>
      </c>
      <c r="AS21" s="164" t="s">
        <v>67</v>
      </c>
      <c r="AT21" s="209">
        <v>5968</v>
      </c>
      <c r="AU21" s="167">
        <f t="shared" ref="AU21:AU84" si="12">AT21/$AT$134</f>
        <v>0.17154847796717354</v>
      </c>
      <c r="AV21" s="168">
        <f>AV20+AU21</f>
        <v>0.35462358791572046</v>
      </c>
      <c r="AW21" s="74"/>
      <c r="AX21" s="155">
        <v>2</v>
      </c>
      <c r="AY21" s="156" t="s">
        <v>72</v>
      </c>
      <c r="AZ21" s="164" t="s">
        <v>76</v>
      </c>
      <c r="BA21" s="209">
        <v>2922</v>
      </c>
      <c r="BB21" s="167">
        <f t="shared" ref="BB21:BB84" si="13">BA21/$BA$208</f>
        <v>4.6058542582872272E-2</v>
      </c>
      <c r="BC21" s="168">
        <f>BC20+BB21</f>
        <v>9.2984032408064188E-2</v>
      </c>
      <c r="BD21" s="23"/>
      <c r="BE21" s="155">
        <v>2</v>
      </c>
      <c r="BF21" s="156" t="s">
        <v>56</v>
      </c>
      <c r="BG21" s="164" t="s">
        <v>66</v>
      </c>
      <c r="BH21" s="209">
        <v>5595</v>
      </c>
      <c r="BI21" s="167">
        <f t="shared" ref="BI21:BI84" si="14">BH21/$BH$86</f>
        <v>0.12250662345908782</v>
      </c>
      <c r="BJ21" s="168">
        <f>BJ20+BI21</f>
        <v>0.49959492894834795</v>
      </c>
    </row>
    <row r="22" spans="1:62" ht="18.75" customHeight="1">
      <c r="A22" s="155">
        <f t="shared" si="5"/>
        <v>3</v>
      </c>
      <c r="B22" s="156" t="s">
        <v>56</v>
      </c>
      <c r="C22" s="164" t="s">
        <v>1804</v>
      </c>
      <c r="D22" s="209">
        <v>17222</v>
      </c>
      <c r="E22" s="206">
        <f t="shared" si="4"/>
        <v>4.1073217266873359E-2</v>
      </c>
      <c r="F22" s="194">
        <f t="shared" si="6"/>
        <v>0.26748867159551631</v>
      </c>
      <c r="G22" s="23"/>
      <c r="H22" s="155">
        <v>3</v>
      </c>
      <c r="I22" s="156" t="s">
        <v>52</v>
      </c>
      <c r="J22" s="164" t="s">
        <v>60</v>
      </c>
      <c r="K22" s="209">
        <v>10928</v>
      </c>
      <c r="L22" s="167">
        <f t="shared" si="7"/>
        <v>5.970964763221305E-2</v>
      </c>
      <c r="M22" s="168">
        <f t="shared" ref="M22:M85" si="15">M21+L22</f>
        <v>0.57843174752348125</v>
      </c>
      <c r="N22" s="23"/>
      <c r="O22" s="155">
        <v>3</v>
      </c>
      <c r="P22" s="156" t="s">
        <v>917</v>
      </c>
      <c r="Q22" s="164" t="s">
        <v>112</v>
      </c>
      <c r="R22" s="209">
        <v>1267</v>
      </c>
      <c r="S22" s="167">
        <f t="shared" si="8"/>
        <v>6.5842124408875949E-2</v>
      </c>
      <c r="T22" s="168">
        <f t="shared" ref="T22:T85" si="16">T21+S22</f>
        <v>0.28103726030244763</v>
      </c>
      <c r="U22" s="43"/>
      <c r="V22" s="155">
        <v>3</v>
      </c>
      <c r="W22" s="156" t="s">
        <v>58</v>
      </c>
      <c r="X22" s="164" t="s">
        <v>1656</v>
      </c>
      <c r="Y22" s="209">
        <v>1823</v>
      </c>
      <c r="Z22" s="167">
        <f t="shared" si="9"/>
        <v>4.0102069997140277E-2</v>
      </c>
      <c r="AA22" s="168">
        <f t="shared" ref="AA22:AA85" si="17">AA21+Z22</f>
        <v>0.34061461976726282</v>
      </c>
      <c r="AB22" s="43"/>
      <c r="AC22" s="155">
        <v>3</v>
      </c>
      <c r="AD22" s="156" t="s">
        <v>79</v>
      </c>
      <c r="AE22" s="164" t="s">
        <v>1633</v>
      </c>
      <c r="AF22" s="210">
        <v>761</v>
      </c>
      <c r="AG22" s="167">
        <f t="shared" si="10"/>
        <v>0.10484982088729677</v>
      </c>
      <c r="AH22" s="168">
        <f t="shared" ref="AH22:AH38" si="18">AH21+AG22</f>
        <v>0.62138330118489948</v>
      </c>
      <c r="AI22" s="52"/>
      <c r="AJ22" s="155">
        <v>3</v>
      </c>
      <c r="AK22" s="156" t="s">
        <v>61</v>
      </c>
      <c r="AL22" s="164" t="s">
        <v>129</v>
      </c>
      <c r="AM22" s="210">
        <v>968</v>
      </c>
      <c r="AN22" s="167">
        <f t="shared" si="11"/>
        <v>4.7404505386875614E-2</v>
      </c>
      <c r="AO22" s="168">
        <f t="shared" ref="AO22:AO85" si="19">AO21+AN22</f>
        <v>0.49627815866797259</v>
      </c>
      <c r="AP22" s="52"/>
      <c r="AQ22" s="155">
        <v>3</v>
      </c>
      <c r="AR22" s="156" t="s">
        <v>64</v>
      </c>
      <c r="AS22" s="164" t="s">
        <v>74</v>
      </c>
      <c r="AT22" s="209">
        <v>2602</v>
      </c>
      <c r="AU22" s="167">
        <f t="shared" si="12"/>
        <v>7.4793756647216075E-2</v>
      </c>
      <c r="AV22" s="168">
        <f t="shared" ref="AV22:AV85" si="20">AV21+AU22</f>
        <v>0.42941734456293656</v>
      </c>
      <c r="AW22" s="74"/>
      <c r="AX22" s="155">
        <v>3</v>
      </c>
      <c r="AY22" s="156" t="s">
        <v>72</v>
      </c>
      <c r="AZ22" s="164" t="s">
        <v>1616</v>
      </c>
      <c r="BA22" s="209">
        <v>2363</v>
      </c>
      <c r="BB22" s="167">
        <f t="shared" si="13"/>
        <v>3.7247206065478163E-2</v>
      </c>
      <c r="BC22" s="168">
        <f t="shared" ref="BC22:BC85" si="21">BC21+BB22</f>
        <v>0.13023123847354234</v>
      </c>
      <c r="BD22" s="23"/>
      <c r="BE22" s="157">
        <v>3</v>
      </c>
      <c r="BF22" s="158" t="s">
        <v>56</v>
      </c>
      <c r="BG22" s="163" t="s">
        <v>77</v>
      </c>
      <c r="BH22" s="211">
        <v>2855</v>
      </c>
      <c r="BI22" s="169">
        <f t="shared" si="14"/>
        <v>6.2512316349543476E-2</v>
      </c>
      <c r="BJ22" s="170">
        <f t="shared" ref="BJ22:BJ85" si="22">BJ21+BI22</f>
        <v>0.56210724529789147</v>
      </c>
    </row>
    <row r="23" spans="1:62" ht="18.75" customHeight="1">
      <c r="A23" s="155">
        <f t="shared" si="5"/>
        <v>4</v>
      </c>
      <c r="B23" s="156" t="s">
        <v>58</v>
      </c>
      <c r="C23" s="164" t="s">
        <v>59</v>
      </c>
      <c r="D23" s="209">
        <v>11396</v>
      </c>
      <c r="E23" s="206">
        <f t="shared" si="4"/>
        <v>2.7178631051752923E-2</v>
      </c>
      <c r="F23" s="194">
        <f t="shared" si="6"/>
        <v>0.29466730264726926</v>
      </c>
      <c r="G23" s="23"/>
      <c r="H23" s="155">
        <v>4</v>
      </c>
      <c r="I23" s="156" t="s">
        <v>52</v>
      </c>
      <c r="J23" s="164" t="s">
        <v>1693</v>
      </c>
      <c r="K23" s="209">
        <v>6938</v>
      </c>
      <c r="L23" s="167">
        <f t="shared" si="7"/>
        <v>3.7908632437069378E-2</v>
      </c>
      <c r="M23" s="168">
        <f t="shared" si="15"/>
        <v>0.61634037996055069</v>
      </c>
      <c r="N23" s="23"/>
      <c r="O23" s="155">
        <v>4</v>
      </c>
      <c r="P23" s="156" t="s">
        <v>917</v>
      </c>
      <c r="Q23" s="164" t="s">
        <v>132</v>
      </c>
      <c r="R23" s="210">
        <v>898</v>
      </c>
      <c r="S23" s="167">
        <f t="shared" si="8"/>
        <v>4.6666320220339862E-2</v>
      </c>
      <c r="T23" s="168">
        <f t="shared" si="16"/>
        <v>0.32770358052278747</v>
      </c>
      <c r="U23" s="43"/>
      <c r="V23" s="155">
        <v>4</v>
      </c>
      <c r="W23" s="156" t="s">
        <v>58</v>
      </c>
      <c r="X23" s="164" t="s">
        <v>1642</v>
      </c>
      <c r="Y23" s="209">
        <v>1772</v>
      </c>
      <c r="Z23" s="167">
        <f t="shared" si="9"/>
        <v>3.8980179942365648E-2</v>
      </c>
      <c r="AA23" s="168">
        <f t="shared" si="17"/>
        <v>0.37959479970962845</v>
      </c>
      <c r="AB23" s="43"/>
      <c r="AC23" s="155">
        <v>4</v>
      </c>
      <c r="AD23" s="156" t="s">
        <v>79</v>
      </c>
      <c r="AE23" s="164" t="s">
        <v>204</v>
      </c>
      <c r="AF23" s="210">
        <v>478</v>
      </c>
      <c r="AG23" s="167">
        <f t="shared" si="10"/>
        <v>6.5858363185450533E-2</v>
      </c>
      <c r="AH23" s="168">
        <f t="shared" si="18"/>
        <v>0.68724166437035006</v>
      </c>
      <c r="AI23" s="52"/>
      <c r="AJ23" s="157">
        <v>4</v>
      </c>
      <c r="AK23" s="158" t="s">
        <v>61</v>
      </c>
      <c r="AL23" s="163" t="s">
        <v>160</v>
      </c>
      <c r="AM23" s="212">
        <v>770</v>
      </c>
      <c r="AN23" s="169">
        <f t="shared" si="11"/>
        <v>3.7708129285014692E-2</v>
      </c>
      <c r="AO23" s="170">
        <f t="shared" si="19"/>
        <v>0.5339862879529873</v>
      </c>
      <c r="AP23" s="52"/>
      <c r="AQ23" s="155">
        <v>4</v>
      </c>
      <c r="AR23" s="156" t="s">
        <v>64</v>
      </c>
      <c r="AS23" s="164" t="s">
        <v>1797</v>
      </c>
      <c r="AT23" s="209">
        <v>1895</v>
      </c>
      <c r="AU23" s="167">
        <f t="shared" si="12"/>
        <v>5.4471240909482882E-2</v>
      </c>
      <c r="AV23" s="168">
        <f t="shared" si="20"/>
        <v>0.48388858547241942</v>
      </c>
      <c r="AW23" s="74"/>
      <c r="AX23" s="155">
        <v>4</v>
      </c>
      <c r="AY23" s="156" t="s">
        <v>72</v>
      </c>
      <c r="AZ23" s="164" t="s">
        <v>83</v>
      </c>
      <c r="BA23" s="209">
        <v>2288</v>
      </c>
      <c r="BB23" s="167">
        <f t="shared" si="13"/>
        <v>3.6065005280496838E-2</v>
      </c>
      <c r="BC23" s="168">
        <f t="shared" si="21"/>
        <v>0.16629624375403917</v>
      </c>
      <c r="BD23" s="23"/>
      <c r="BE23" s="155">
        <v>4</v>
      </c>
      <c r="BF23" s="156" t="s">
        <v>56</v>
      </c>
      <c r="BG23" s="164" t="s">
        <v>1498</v>
      </c>
      <c r="BH23" s="209">
        <v>2173</v>
      </c>
      <c r="BI23" s="167">
        <f t="shared" si="14"/>
        <v>4.7579426769722578E-2</v>
      </c>
      <c r="BJ23" s="168">
        <f t="shared" si="22"/>
        <v>0.60968667206761407</v>
      </c>
    </row>
    <row r="24" spans="1:62" ht="18.75" customHeight="1">
      <c r="A24" s="155">
        <f t="shared" si="5"/>
        <v>5</v>
      </c>
      <c r="B24" s="156" t="s">
        <v>52</v>
      </c>
      <c r="C24" s="164" t="s">
        <v>60</v>
      </c>
      <c r="D24" s="209">
        <v>10928</v>
      </c>
      <c r="E24" s="206">
        <f t="shared" si="4"/>
        <v>2.6062485094204627E-2</v>
      </c>
      <c r="F24" s="194">
        <f t="shared" si="6"/>
        <v>0.32072978774147387</v>
      </c>
      <c r="G24" s="23"/>
      <c r="H24" s="155">
        <v>5</v>
      </c>
      <c r="I24" s="156" t="s">
        <v>52</v>
      </c>
      <c r="J24" s="164" t="s">
        <v>1568</v>
      </c>
      <c r="K24" s="209">
        <v>5590</v>
      </c>
      <c r="L24" s="167">
        <f t="shared" si="7"/>
        <v>3.0543276927532115E-2</v>
      </c>
      <c r="M24" s="168">
        <f t="shared" si="15"/>
        <v>0.6468836568880828</v>
      </c>
      <c r="N24" s="23"/>
      <c r="O24" s="155">
        <v>5</v>
      </c>
      <c r="P24" s="156" t="s">
        <v>917</v>
      </c>
      <c r="Q24" s="164" t="s">
        <v>1494</v>
      </c>
      <c r="R24" s="210">
        <v>749</v>
      </c>
      <c r="S24" s="167">
        <f t="shared" si="8"/>
        <v>3.8923244816296838E-2</v>
      </c>
      <c r="T24" s="168">
        <f t="shared" si="16"/>
        <v>0.36662682533908431</v>
      </c>
      <c r="U24" s="43"/>
      <c r="V24" s="155">
        <v>5</v>
      </c>
      <c r="W24" s="156" t="s">
        <v>58</v>
      </c>
      <c r="X24" s="164" t="s">
        <v>89</v>
      </c>
      <c r="Y24" s="209">
        <v>1740</v>
      </c>
      <c r="Z24" s="167">
        <f t="shared" si="9"/>
        <v>3.8276248927605096E-2</v>
      </c>
      <c r="AA24" s="168">
        <f t="shared" si="17"/>
        <v>0.41787104863723357</v>
      </c>
      <c r="AB24" s="43"/>
      <c r="AC24" s="200">
        <v>5</v>
      </c>
      <c r="AD24" s="201" t="s">
        <v>79</v>
      </c>
      <c r="AE24" s="202" t="s">
        <v>215</v>
      </c>
      <c r="AF24" s="214">
        <v>347</v>
      </c>
      <c r="AG24" s="203">
        <f t="shared" si="10"/>
        <v>4.7809313860567651E-2</v>
      </c>
      <c r="AH24" s="204">
        <f t="shared" si="18"/>
        <v>0.7350509782309177</v>
      </c>
      <c r="AI24" s="52"/>
      <c r="AJ24" s="155">
        <v>5</v>
      </c>
      <c r="AK24" s="156" t="s">
        <v>61</v>
      </c>
      <c r="AL24" s="164" t="s">
        <v>1625</v>
      </c>
      <c r="AM24" s="210">
        <v>651</v>
      </c>
      <c r="AN24" s="167">
        <f t="shared" si="11"/>
        <v>3.188050930460333E-2</v>
      </c>
      <c r="AO24" s="168">
        <f t="shared" si="19"/>
        <v>0.56586679725759059</v>
      </c>
      <c r="AP24" s="52"/>
      <c r="AQ24" s="157">
        <v>5</v>
      </c>
      <c r="AR24" s="158" t="s">
        <v>64</v>
      </c>
      <c r="AS24" s="163" t="s">
        <v>102</v>
      </c>
      <c r="AT24" s="211">
        <v>1734</v>
      </c>
      <c r="AU24" s="169">
        <f t="shared" si="12"/>
        <v>4.9843341286038692E-2</v>
      </c>
      <c r="AV24" s="170">
        <f t="shared" si="20"/>
        <v>0.53373192675845815</v>
      </c>
      <c r="AW24" s="74"/>
      <c r="AX24" s="155">
        <v>5</v>
      </c>
      <c r="AY24" s="156" t="s">
        <v>72</v>
      </c>
      <c r="AZ24" s="164" t="s">
        <v>1688</v>
      </c>
      <c r="BA24" s="209">
        <v>2089</v>
      </c>
      <c r="BB24" s="167">
        <f t="shared" si="13"/>
        <v>3.2928232531013069E-2</v>
      </c>
      <c r="BC24" s="168">
        <f t="shared" si="21"/>
        <v>0.19922447628505224</v>
      </c>
      <c r="BD24" s="23"/>
      <c r="BE24" s="155">
        <v>5</v>
      </c>
      <c r="BF24" s="156" t="s">
        <v>56</v>
      </c>
      <c r="BG24" s="164" t="s">
        <v>88</v>
      </c>
      <c r="BH24" s="209">
        <v>1952</v>
      </c>
      <c r="BI24" s="167">
        <f t="shared" si="14"/>
        <v>4.2740469882419918E-2</v>
      </c>
      <c r="BJ24" s="168">
        <f t="shared" si="22"/>
        <v>0.65242714195003404</v>
      </c>
    </row>
    <row r="25" spans="1:62" ht="18.75" customHeight="1">
      <c r="A25" s="155">
        <f t="shared" si="5"/>
        <v>6</v>
      </c>
      <c r="B25" s="156" t="s">
        <v>61</v>
      </c>
      <c r="C25" s="164" t="s">
        <v>62</v>
      </c>
      <c r="D25" s="209">
        <v>7822</v>
      </c>
      <c r="E25" s="206">
        <f t="shared" si="4"/>
        <v>1.8654901025518721E-2</v>
      </c>
      <c r="F25" s="194">
        <f t="shared" si="6"/>
        <v>0.33938468876699257</v>
      </c>
      <c r="G25" s="23"/>
      <c r="H25" s="155">
        <v>6</v>
      </c>
      <c r="I25" s="156" t="s">
        <v>52</v>
      </c>
      <c r="J25" s="164" t="s">
        <v>68</v>
      </c>
      <c r="K25" s="209">
        <v>5580</v>
      </c>
      <c r="L25" s="167">
        <f t="shared" si="7"/>
        <v>3.0488637791704687E-2</v>
      </c>
      <c r="M25" s="168">
        <f t="shared" si="15"/>
        <v>0.67737229467978755</v>
      </c>
      <c r="N25" s="23"/>
      <c r="O25" s="155">
        <v>6</v>
      </c>
      <c r="P25" s="156" t="s">
        <v>917</v>
      </c>
      <c r="Q25" s="164" t="s">
        <v>154</v>
      </c>
      <c r="R25" s="210">
        <v>724</v>
      </c>
      <c r="S25" s="167">
        <f t="shared" si="8"/>
        <v>3.7624071090786262E-2</v>
      </c>
      <c r="T25" s="168">
        <f t="shared" si="16"/>
        <v>0.40425089642987055</v>
      </c>
      <c r="U25" s="43"/>
      <c r="V25" s="155">
        <v>6</v>
      </c>
      <c r="W25" s="156" t="s">
        <v>58</v>
      </c>
      <c r="X25" s="164" t="s">
        <v>1802</v>
      </c>
      <c r="Y25" s="209">
        <v>1725</v>
      </c>
      <c r="Z25" s="167">
        <f t="shared" si="9"/>
        <v>3.7946281264436083E-2</v>
      </c>
      <c r="AA25" s="168">
        <f t="shared" si="17"/>
        <v>0.45581732990166968</v>
      </c>
      <c r="AB25" s="43"/>
      <c r="AC25" s="155">
        <v>6</v>
      </c>
      <c r="AD25" s="156" t="s">
        <v>79</v>
      </c>
      <c r="AE25" s="164" t="s">
        <v>205</v>
      </c>
      <c r="AF25" s="210">
        <v>320</v>
      </c>
      <c r="AG25" s="167">
        <f t="shared" si="10"/>
        <v>4.4089280793607057E-2</v>
      </c>
      <c r="AH25" s="168">
        <f t="shared" si="18"/>
        <v>0.77914025902452477</v>
      </c>
      <c r="AI25" s="52"/>
      <c r="AJ25" s="155">
        <v>6</v>
      </c>
      <c r="AK25" s="156" t="s">
        <v>61</v>
      </c>
      <c r="AL25" s="164" t="s">
        <v>198</v>
      </c>
      <c r="AM25" s="210">
        <v>638</v>
      </c>
      <c r="AN25" s="167">
        <f t="shared" si="11"/>
        <v>3.1243878550440744E-2</v>
      </c>
      <c r="AO25" s="168">
        <f t="shared" si="19"/>
        <v>0.59711067580803134</v>
      </c>
      <c r="AP25" s="52"/>
      <c r="AQ25" s="155">
        <v>6</v>
      </c>
      <c r="AR25" s="156" t="s">
        <v>64</v>
      </c>
      <c r="AS25" s="164" t="s">
        <v>1632</v>
      </c>
      <c r="AT25" s="209">
        <v>1548</v>
      </c>
      <c r="AU25" s="167">
        <f t="shared" si="12"/>
        <v>4.4496823708643538E-2</v>
      </c>
      <c r="AV25" s="168">
        <f t="shared" si="20"/>
        <v>0.57822875046710165</v>
      </c>
      <c r="AW25" s="74"/>
      <c r="AX25" s="155">
        <v>6</v>
      </c>
      <c r="AY25" s="156" t="s">
        <v>72</v>
      </c>
      <c r="AZ25" s="164" t="s">
        <v>103</v>
      </c>
      <c r="BA25" s="209">
        <v>1835</v>
      </c>
      <c r="BB25" s="167">
        <f t="shared" si="13"/>
        <v>2.8924512539209659E-2</v>
      </c>
      <c r="BC25" s="168">
        <f t="shared" si="21"/>
        <v>0.22814898882426191</v>
      </c>
      <c r="BD25" s="23"/>
      <c r="BE25" s="155">
        <v>6</v>
      </c>
      <c r="BF25" s="156" t="s">
        <v>56</v>
      </c>
      <c r="BG25" s="164" t="s">
        <v>97</v>
      </c>
      <c r="BH25" s="209">
        <v>1593</v>
      </c>
      <c r="BI25" s="167">
        <f t="shared" si="14"/>
        <v>3.4879901907118302E-2</v>
      </c>
      <c r="BJ25" s="168">
        <f t="shared" si="22"/>
        <v>0.68730704385715236</v>
      </c>
    </row>
    <row r="26" spans="1:62" ht="18.75" customHeight="1">
      <c r="A26" s="155">
        <f t="shared" si="5"/>
        <v>7</v>
      </c>
      <c r="B26" s="156" t="s">
        <v>52</v>
      </c>
      <c r="C26" s="164" t="s">
        <v>1693</v>
      </c>
      <c r="D26" s="209">
        <v>6938</v>
      </c>
      <c r="E26" s="206">
        <f t="shared" si="4"/>
        <v>1.6546625327927496E-2</v>
      </c>
      <c r="F26" s="194">
        <f t="shared" si="6"/>
        <v>0.35593131409492007</v>
      </c>
      <c r="G26" s="23"/>
      <c r="H26" s="200">
        <v>7</v>
      </c>
      <c r="I26" s="201" t="s">
        <v>52</v>
      </c>
      <c r="J26" s="202" t="s">
        <v>70</v>
      </c>
      <c r="K26" s="213">
        <v>4856</v>
      </c>
      <c r="L26" s="203">
        <f t="shared" si="7"/>
        <v>2.6532764357798916E-2</v>
      </c>
      <c r="M26" s="204">
        <f t="shared" si="15"/>
        <v>0.70390505903758649</v>
      </c>
      <c r="N26" s="23"/>
      <c r="O26" s="155">
        <v>7</v>
      </c>
      <c r="P26" s="156" t="s">
        <v>917</v>
      </c>
      <c r="Q26" s="164" t="s">
        <v>177</v>
      </c>
      <c r="R26" s="210">
        <v>516</v>
      </c>
      <c r="S26" s="167">
        <f t="shared" si="8"/>
        <v>2.6814945694538274E-2</v>
      </c>
      <c r="T26" s="168">
        <f t="shared" si="16"/>
        <v>0.43106584212440885</v>
      </c>
      <c r="U26" s="43"/>
      <c r="V26" s="155">
        <v>7</v>
      </c>
      <c r="W26" s="156" t="s">
        <v>58</v>
      </c>
      <c r="X26" s="164" t="s">
        <v>1813</v>
      </c>
      <c r="Y26" s="209">
        <v>1686</v>
      </c>
      <c r="Z26" s="167">
        <f t="shared" si="9"/>
        <v>3.7088365340196661E-2</v>
      </c>
      <c r="AA26" s="168">
        <f t="shared" si="17"/>
        <v>0.49290569524186634</v>
      </c>
      <c r="AB26" s="43"/>
      <c r="AC26" s="155">
        <v>7</v>
      </c>
      <c r="AD26" s="156" t="s">
        <v>79</v>
      </c>
      <c r="AE26" s="164" t="s">
        <v>1692</v>
      </c>
      <c r="AF26" s="210">
        <v>289</v>
      </c>
      <c r="AG26" s="167">
        <f t="shared" si="10"/>
        <v>3.9818131716726372E-2</v>
      </c>
      <c r="AH26" s="168">
        <f t="shared" si="18"/>
        <v>0.8189583907412511</v>
      </c>
      <c r="AI26" s="52"/>
      <c r="AJ26" s="155">
        <v>7</v>
      </c>
      <c r="AK26" s="156" t="s">
        <v>61</v>
      </c>
      <c r="AL26" s="164" t="s">
        <v>1809</v>
      </c>
      <c r="AM26" s="210">
        <v>550</v>
      </c>
      <c r="AN26" s="167">
        <f t="shared" si="11"/>
        <v>2.6934378060724781E-2</v>
      </c>
      <c r="AO26" s="168">
        <f t="shared" si="19"/>
        <v>0.62404505386875608</v>
      </c>
      <c r="AP26" s="52"/>
      <c r="AQ26" s="155">
        <v>7</v>
      </c>
      <c r="AR26" s="156" t="s">
        <v>64</v>
      </c>
      <c r="AS26" s="164" t="s">
        <v>113</v>
      </c>
      <c r="AT26" s="209">
        <v>1471</v>
      </c>
      <c r="AU26" s="167">
        <f t="shared" si="12"/>
        <v>4.2283480410474576E-2</v>
      </c>
      <c r="AV26" s="168">
        <f t="shared" si="20"/>
        <v>0.62051223087757623</v>
      </c>
      <c r="AW26" s="74"/>
      <c r="AX26" s="155">
        <v>7</v>
      </c>
      <c r="AY26" s="156" t="s">
        <v>72</v>
      </c>
      <c r="AZ26" s="164" t="s">
        <v>95</v>
      </c>
      <c r="BA26" s="209">
        <v>1786</v>
      </c>
      <c r="BB26" s="167">
        <f t="shared" si="13"/>
        <v>2.8152141359688531E-2</v>
      </c>
      <c r="BC26" s="168">
        <f t="shared" si="21"/>
        <v>0.25630113018395045</v>
      </c>
      <c r="BD26" s="23"/>
      <c r="BE26" s="200">
        <v>7</v>
      </c>
      <c r="BF26" s="201" t="s">
        <v>56</v>
      </c>
      <c r="BG26" s="202" t="s">
        <v>118</v>
      </c>
      <c r="BH26" s="213">
        <v>1193</v>
      </c>
      <c r="BI26" s="203">
        <f t="shared" si="14"/>
        <v>2.6121608898425696E-2</v>
      </c>
      <c r="BJ26" s="204">
        <f t="shared" si="22"/>
        <v>0.7134286527555781</v>
      </c>
    </row>
    <row r="27" spans="1:62" ht="18.75" customHeight="1">
      <c r="A27" s="155">
        <f t="shared" si="5"/>
        <v>8</v>
      </c>
      <c r="B27" s="156" t="s">
        <v>64</v>
      </c>
      <c r="C27" s="164" t="s">
        <v>65</v>
      </c>
      <c r="D27" s="209">
        <v>6369</v>
      </c>
      <c r="E27" s="206">
        <f t="shared" si="4"/>
        <v>1.5189601717147626E-2</v>
      </c>
      <c r="F27" s="194">
        <f t="shared" si="6"/>
        <v>0.37112091581206769</v>
      </c>
      <c r="G27" s="23"/>
      <c r="H27" s="155">
        <v>8</v>
      </c>
      <c r="I27" s="156" t="s">
        <v>52</v>
      </c>
      <c r="J27" s="164" t="s">
        <v>1603</v>
      </c>
      <c r="K27" s="209">
        <v>3647</v>
      </c>
      <c r="L27" s="167">
        <f t="shared" si="7"/>
        <v>1.9926892836262901E-2</v>
      </c>
      <c r="M27" s="168">
        <f t="shared" si="15"/>
        <v>0.72383195187384941</v>
      </c>
      <c r="N27" s="23"/>
      <c r="O27" s="155">
        <v>8</v>
      </c>
      <c r="P27" s="156" t="s">
        <v>917</v>
      </c>
      <c r="Q27" s="164" t="s">
        <v>184</v>
      </c>
      <c r="R27" s="210">
        <v>477</v>
      </c>
      <c r="S27" s="167">
        <f t="shared" si="8"/>
        <v>2.4788234682741776E-2</v>
      </c>
      <c r="T27" s="168">
        <f t="shared" si="16"/>
        <v>0.45585407680715062</v>
      </c>
      <c r="U27" s="43"/>
      <c r="V27" s="157">
        <v>8</v>
      </c>
      <c r="W27" s="158" t="s">
        <v>58</v>
      </c>
      <c r="X27" s="163" t="s">
        <v>111</v>
      </c>
      <c r="Y27" s="211">
        <v>1539</v>
      </c>
      <c r="Z27" s="169">
        <f t="shared" si="9"/>
        <v>3.3854682241140369E-2</v>
      </c>
      <c r="AA27" s="170">
        <f t="shared" si="17"/>
        <v>0.52676037748300675</v>
      </c>
      <c r="AB27" s="43"/>
      <c r="AC27" s="155">
        <v>8</v>
      </c>
      <c r="AD27" s="156" t="s">
        <v>79</v>
      </c>
      <c r="AE27" s="164" t="s">
        <v>1508</v>
      </c>
      <c r="AF27" s="210">
        <v>209</v>
      </c>
      <c r="AG27" s="167">
        <f t="shared" si="10"/>
        <v>2.8795811518324606E-2</v>
      </c>
      <c r="AH27" s="168">
        <f t="shared" si="18"/>
        <v>0.84775420225957565</v>
      </c>
      <c r="AI27" s="52"/>
      <c r="AJ27" s="155">
        <v>8</v>
      </c>
      <c r="AK27" s="156" t="s">
        <v>61</v>
      </c>
      <c r="AL27" s="164" t="s">
        <v>1727</v>
      </c>
      <c r="AM27" s="210">
        <v>546</v>
      </c>
      <c r="AN27" s="167">
        <f t="shared" si="11"/>
        <v>2.6738491674828599E-2</v>
      </c>
      <c r="AO27" s="168">
        <f t="shared" si="19"/>
        <v>0.65078354554358464</v>
      </c>
      <c r="AP27" s="52"/>
      <c r="AQ27" s="155">
        <v>8</v>
      </c>
      <c r="AR27" s="156" t="s">
        <v>64</v>
      </c>
      <c r="AS27" s="164" t="s">
        <v>1712</v>
      </c>
      <c r="AT27" s="210">
        <v>568</v>
      </c>
      <c r="AU27" s="167">
        <f t="shared" si="12"/>
        <v>1.6326999913765846E-2</v>
      </c>
      <c r="AV27" s="168">
        <f t="shared" si="20"/>
        <v>0.63683923079134208</v>
      </c>
      <c r="AW27" s="74"/>
      <c r="AX27" s="155">
        <v>8</v>
      </c>
      <c r="AY27" s="156" t="s">
        <v>72</v>
      </c>
      <c r="AZ27" s="164" t="s">
        <v>93</v>
      </c>
      <c r="BA27" s="209">
        <v>1672</v>
      </c>
      <c r="BB27" s="167">
        <f t="shared" si="13"/>
        <v>2.6355196166516923E-2</v>
      </c>
      <c r="BC27" s="168">
        <f t="shared" si="21"/>
        <v>0.28265632635046739</v>
      </c>
      <c r="BD27" s="23"/>
      <c r="BE27" s="155">
        <v>8</v>
      </c>
      <c r="BF27" s="156" t="s">
        <v>56</v>
      </c>
      <c r="BG27" s="164" t="s">
        <v>1739</v>
      </c>
      <c r="BH27" s="209">
        <v>1095</v>
      </c>
      <c r="BI27" s="167">
        <f t="shared" si="14"/>
        <v>2.3975827111296009E-2</v>
      </c>
      <c r="BJ27" s="168">
        <f t="shared" si="22"/>
        <v>0.73740447986687407</v>
      </c>
    </row>
    <row r="28" spans="1:62" ht="18.75" customHeight="1">
      <c r="A28" s="155">
        <f t="shared" si="5"/>
        <v>9</v>
      </c>
      <c r="B28" s="156" t="s">
        <v>64</v>
      </c>
      <c r="C28" s="164" t="s">
        <v>67</v>
      </c>
      <c r="D28" s="209">
        <v>5968</v>
      </c>
      <c r="E28" s="206">
        <f t="shared" si="4"/>
        <v>1.4233245886000476E-2</v>
      </c>
      <c r="F28" s="194">
        <f t="shared" si="6"/>
        <v>0.38535416169806819</v>
      </c>
      <c r="G28" s="23"/>
      <c r="H28" s="155">
        <v>9</v>
      </c>
      <c r="I28" s="156" t="s">
        <v>52</v>
      </c>
      <c r="J28" s="164" t="s">
        <v>1698</v>
      </c>
      <c r="K28" s="209">
        <v>2750</v>
      </c>
      <c r="L28" s="167">
        <f t="shared" si="7"/>
        <v>1.5025762352542632E-2</v>
      </c>
      <c r="M28" s="168">
        <f t="shared" si="15"/>
        <v>0.73885771422639202</v>
      </c>
      <c r="N28" s="23"/>
      <c r="O28" s="155">
        <v>9</v>
      </c>
      <c r="P28" s="156" t="s">
        <v>917</v>
      </c>
      <c r="Q28" s="164" t="s">
        <v>1480</v>
      </c>
      <c r="R28" s="210">
        <v>448</v>
      </c>
      <c r="S28" s="167">
        <f t="shared" si="8"/>
        <v>2.3281193161149509E-2</v>
      </c>
      <c r="T28" s="168">
        <f t="shared" si="16"/>
        <v>0.47913526996830014</v>
      </c>
      <c r="U28" s="43"/>
      <c r="V28" s="155">
        <v>9</v>
      </c>
      <c r="W28" s="156" t="s">
        <v>58</v>
      </c>
      <c r="X28" s="164" t="s">
        <v>123</v>
      </c>
      <c r="Y28" s="209">
        <v>1129</v>
      </c>
      <c r="Z28" s="167">
        <f t="shared" si="9"/>
        <v>2.4835566114520778E-2</v>
      </c>
      <c r="AA28" s="168">
        <f t="shared" si="17"/>
        <v>0.5515959435975275</v>
      </c>
      <c r="AB28" s="43"/>
      <c r="AC28" s="155">
        <v>9</v>
      </c>
      <c r="AD28" s="156" t="s">
        <v>79</v>
      </c>
      <c r="AE28" s="164" t="s">
        <v>1506</v>
      </c>
      <c r="AF28" s="210">
        <v>156</v>
      </c>
      <c r="AG28" s="167">
        <f t="shared" si="10"/>
        <v>2.1493524386883438E-2</v>
      </c>
      <c r="AH28" s="168">
        <f t="shared" si="18"/>
        <v>0.86924772664645911</v>
      </c>
      <c r="AI28" s="52"/>
      <c r="AJ28" s="155">
        <v>9</v>
      </c>
      <c r="AK28" s="156" t="s">
        <v>61</v>
      </c>
      <c r="AL28" s="164" t="s">
        <v>1509</v>
      </c>
      <c r="AM28" s="210">
        <v>425</v>
      </c>
      <c r="AN28" s="167">
        <f t="shared" si="11"/>
        <v>2.0812928501469149E-2</v>
      </c>
      <c r="AO28" s="168">
        <f t="shared" si="19"/>
        <v>0.67159647404505374</v>
      </c>
      <c r="AP28" s="52"/>
      <c r="AQ28" s="155">
        <v>9</v>
      </c>
      <c r="AR28" s="156" t="s">
        <v>64</v>
      </c>
      <c r="AS28" s="164" t="s">
        <v>182</v>
      </c>
      <c r="AT28" s="210">
        <v>517</v>
      </c>
      <c r="AU28" s="167">
        <f t="shared" si="12"/>
        <v>1.4861019287705885E-2</v>
      </c>
      <c r="AV28" s="168">
        <f t="shared" si="20"/>
        <v>0.65170025007904797</v>
      </c>
      <c r="AW28" s="74"/>
      <c r="AX28" s="155">
        <v>9</v>
      </c>
      <c r="AY28" s="156" t="s">
        <v>72</v>
      </c>
      <c r="AZ28" s="164" t="s">
        <v>1775</v>
      </c>
      <c r="BA28" s="209">
        <v>1270</v>
      </c>
      <c r="BB28" s="167">
        <f t="shared" si="13"/>
        <v>2.0018599959017041E-2</v>
      </c>
      <c r="BC28" s="168">
        <f t="shared" si="21"/>
        <v>0.30267492630948445</v>
      </c>
      <c r="BD28" s="23"/>
      <c r="BE28" s="155">
        <v>9</v>
      </c>
      <c r="BF28" s="156" t="s">
        <v>56</v>
      </c>
      <c r="BG28" s="164" t="s">
        <v>130</v>
      </c>
      <c r="BH28" s="210">
        <v>982</v>
      </c>
      <c r="BI28" s="167">
        <f t="shared" si="14"/>
        <v>2.1501609336340346E-2</v>
      </c>
      <c r="BJ28" s="168">
        <f t="shared" si="22"/>
        <v>0.75890608920321445</v>
      </c>
    </row>
    <row r="29" spans="1:62" ht="18.75" customHeight="1">
      <c r="A29" s="155">
        <f t="shared" si="5"/>
        <v>10</v>
      </c>
      <c r="B29" s="156" t="s">
        <v>56</v>
      </c>
      <c r="C29" s="164" t="s">
        <v>66</v>
      </c>
      <c r="D29" s="209">
        <v>5595</v>
      </c>
      <c r="E29" s="206">
        <f t="shared" si="4"/>
        <v>1.3343668018125447E-2</v>
      </c>
      <c r="F29" s="194">
        <f t="shared" si="6"/>
        <v>0.39869782971619361</v>
      </c>
      <c r="G29" s="23"/>
      <c r="H29" s="155">
        <v>10</v>
      </c>
      <c r="I29" s="156" t="s">
        <v>52</v>
      </c>
      <c r="J29" s="164" t="s">
        <v>82</v>
      </c>
      <c r="K29" s="209">
        <v>2694</v>
      </c>
      <c r="L29" s="167">
        <f t="shared" si="7"/>
        <v>1.4719783191909037E-2</v>
      </c>
      <c r="M29" s="168">
        <f t="shared" si="15"/>
        <v>0.75357749741830105</v>
      </c>
      <c r="N29" s="23"/>
      <c r="O29" s="157">
        <v>10</v>
      </c>
      <c r="P29" s="158" t="s">
        <v>917</v>
      </c>
      <c r="Q29" s="163" t="s">
        <v>189</v>
      </c>
      <c r="R29" s="212">
        <v>445</v>
      </c>
      <c r="S29" s="169">
        <f t="shared" si="8"/>
        <v>2.312529231408824E-2</v>
      </c>
      <c r="T29" s="170">
        <f t="shared" si="16"/>
        <v>0.50226056228238836</v>
      </c>
      <c r="U29" s="43"/>
      <c r="V29" s="155">
        <v>10</v>
      </c>
      <c r="W29" s="156" t="s">
        <v>58</v>
      </c>
      <c r="X29" s="164" t="s">
        <v>1483</v>
      </c>
      <c r="Y29" s="210">
        <v>950</v>
      </c>
      <c r="Z29" s="167">
        <f t="shared" si="9"/>
        <v>2.0897952000703931E-2</v>
      </c>
      <c r="AA29" s="168">
        <f t="shared" si="17"/>
        <v>0.57249389559823138</v>
      </c>
      <c r="AB29" s="43"/>
      <c r="AC29" s="155">
        <v>10</v>
      </c>
      <c r="AD29" s="156" t="s">
        <v>79</v>
      </c>
      <c r="AE29" s="164" t="s">
        <v>428</v>
      </c>
      <c r="AF29" s="210">
        <v>148</v>
      </c>
      <c r="AG29" s="167">
        <f t="shared" si="10"/>
        <v>2.0391292367043262E-2</v>
      </c>
      <c r="AH29" s="168">
        <f t="shared" si="18"/>
        <v>0.8896390190135024</v>
      </c>
      <c r="AI29" s="52"/>
      <c r="AJ29" s="155">
        <v>10</v>
      </c>
      <c r="AK29" s="156" t="s">
        <v>61</v>
      </c>
      <c r="AL29" s="164" t="s">
        <v>1505</v>
      </c>
      <c r="AM29" s="210">
        <v>417</v>
      </c>
      <c r="AN29" s="167">
        <f t="shared" si="11"/>
        <v>2.0421155729676788E-2</v>
      </c>
      <c r="AO29" s="168">
        <f t="shared" si="19"/>
        <v>0.69201762977473047</v>
      </c>
      <c r="AP29" s="52"/>
      <c r="AQ29" s="155">
        <v>10</v>
      </c>
      <c r="AR29" s="156" t="s">
        <v>64</v>
      </c>
      <c r="AS29" s="164" t="s">
        <v>1482</v>
      </c>
      <c r="AT29" s="210">
        <v>483</v>
      </c>
      <c r="AU29" s="167">
        <f t="shared" si="12"/>
        <v>1.3883698870332577E-2</v>
      </c>
      <c r="AV29" s="168">
        <f t="shared" si="20"/>
        <v>0.66558394894938055</v>
      </c>
      <c r="AW29" s="74"/>
      <c r="AX29" s="155">
        <v>10</v>
      </c>
      <c r="AY29" s="156" t="s">
        <v>72</v>
      </c>
      <c r="AZ29" s="164" t="s">
        <v>1763</v>
      </c>
      <c r="BA29" s="209">
        <v>1264</v>
      </c>
      <c r="BB29" s="167">
        <f t="shared" si="13"/>
        <v>1.9924023896218532E-2</v>
      </c>
      <c r="BC29" s="168">
        <f t="shared" si="21"/>
        <v>0.32259895020570301</v>
      </c>
      <c r="BD29" s="23"/>
      <c r="BE29" s="155">
        <v>10</v>
      </c>
      <c r="BF29" s="156" t="s">
        <v>56</v>
      </c>
      <c r="BG29" s="164" t="s">
        <v>1674</v>
      </c>
      <c r="BH29" s="210">
        <v>931</v>
      </c>
      <c r="BI29" s="167">
        <f t="shared" si="14"/>
        <v>2.0384926977732039E-2</v>
      </c>
      <c r="BJ29" s="168">
        <f t="shared" si="22"/>
        <v>0.77929101618094654</v>
      </c>
    </row>
    <row r="30" spans="1:62" ht="18.75" customHeight="1">
      <c r="A30" s="155">
        <f t="shared" si="5"/>
        <v>11</v>
      </c>
      <c r="B30" s="156" t="s">
        <v>52</v>
      </c>
      <c r="C30" s="164" t="s">
        <v>1568</v>
      </c>
      <c r="D30" s="209">
        <v>5590</v>
      </c>
      <c r="E30" s="206">
        <f t="shared" si="4"/>
        <v>1.3331743381826855E-2</v>
      </c>
      <c r="F30" s="194">
        <f t="shared" si="6"/>
        <v>0.41202957309802046</v>
      </c>
      <c r="G30" s="23"/>
      <c r="H30" s="155">
        <v>11</v>
      </c>
      <c r="I30" s="156" t="s">
        <v>52</v>
      </c>
      <c r="J30" s="164" t="s">
        <v>92</v>
      </c>
      <c r="K30" s="209">
        <v>1888</v>
      </c>
      <c r="L30" s="167">
        <f t="shared" si="7"/>
        <v>1.0315868844218359E-2</v>
      </c>
      <c r="M30" s="168">
        <f t="shared" si="15"/>
        <v>0.76389336626251936</v>
      </c>
      <c r="N30" s="23"/>
      <c r="O30" s="155">
        <v>11</v>
      </c>
      <c r="P30" s="156" t="s">
        <v>917</v>
      </c>
      <c r="Q30" s="164" t="s">
        <v>233</v>
      </c>
      <c r="R30" s="210">
        <v>430</v>
      </c>
      <c r="S30" s="167">
        <f t="shared" si="8"/>
        <v>2.2345788078781896E-2</v>
      </c>
      <c r="T30" s="168">
        <f t="shared" si="16"/>
        <v>0.5246063503611702</v>
      </c>
      <c r="U30" s="43"/>
      <c r="V30" s="155">
        <v>11</v>
      </c>
      <c r="W30" s="156" t="s">
        <v>58</v>
      </c>
      <c r="X30" s="164" t="s">
        <v>144</v>
      </c>
      <c r="Y30" s="210">
        <v>789</v>
      </c>
      <c r="Z30" s="167">
        <f t="shared" si="9"/>
        <v>1.7356299082689895E-2</v>
      </c>
      <c r="AA30" s="168">
        <f t="shared" si="17"/>
        <v>0.58985019468092126</v>
      </c>
      <c r="AB30" s="52"/>
      <c r="AC30" s="159">
        <v>11</v>
      </c>
      <c r="AD30" s="160" t="s">
        <v>79</v>
      </c>
      <c r="AE30" s="171" t="s">
        <v>1808</v>
      </c>
      <c r="AF30" s="215">
        <v>137</v>
      </c>
      <c r="AG30" s="184">
        <f t="shared" si="10"/>
        <v>1.887572333976302E-2</v>
      </c>
      <c r="AH30" s="185">
        <f t="shared" si="18"/>
        <v>0.90851474235326546</v>
      </c>
      <c r="AI30" s="52"/>
      <c r="AJ30" s="200">
        <v>11</v>
      </c>
      <c r="AK30" s="201" t="s">
        <v>61</v>
      </c>
      <c r="AL30" s="202" t="s">
        <v>264</v>
      </c>
      <c r="AM30" s="214">
        <v>387</v>
      </c>
      <c r="AN30" s="203">
        <f t="shared" si="11"/>
        <v>1.8952007835455437E-2</v>
      </c>
      <c r="AO30" s="204">
        <f t="shared" si="19"/>
        <v>0.71096963761018594</v>
      </c>
      <c r="AP30" s="52"/>
      <c r="AQ30" s="155">
        <v>11</v>
      </c>
      <c r="AR30" s="156" t="s">
        <v>64</v>
      </c>
      <c r="AS30" s="164" t="s">
        <v>197</v>
      </c>
      <c r="AT30" s="210">
        <v>441</v>
      </c>
      <c r="AU30" s="167">
        <f t="shared" si="12"/>
        <v>1.2676420707694961E-2</v>
      </c>
      <c r="AV30" s="168">
        <f t="shared" si="20"/>
        <v>0.67826036965707548</v>
      </c>
      <c r="AW30" s="74"/>
      <c r="AX30" s="155">
        <v>11</v>
      </c>
      <c r="AY30" s="156" t="s">
        <v>72</v>
      </c>
      <c r="AZ30" s="164" t="s">
        <v>1800</v>
      </c>
      <c r="BA30" s="209">
        <v>1129</v>
      </c>
      <c r="BB30" s="167">
        <f t="shared" si="13"/>
        <v>1.7796062483252155E-2</v>
      </c>
      <c r="BC30" s="168">
        <f t="shared" si="21"/>
        <v>0.34039501268895517</v>
      </c>
      <c r="BD30" s="23"/>
      <c r="BE30" s="155">
        <v>11</v>
      </c>
      <c r="BF30" s="156" t="s">
        <v>56</v>
      </c>
      <c r="BG30" s="164" t="s">
        <v>1531</v>
      </c>
      <c r="BH30" s="210">
        <v>585</v>
      </c>
      <c r="BI30" s="167">
        <f t="shared" si="14"/>
        <v>1.2809003525212937E-2</v>
      </c>
      <c r="BJ30" s="168">
        <f t="shared" si="22"/>
        <v>0.79210001970615951</v>
      </c>
    </row>
    <row r="31" spans="1:62" ht="18.75" customHeight="1">
      <c r="A31" s="155">
        <f t="shared" si="5"/>
        <v>12</v>
      </c>
      <c r="B31" s="156" t="s">
        <v>52</v>
      </c>
      <c r="C31" s="164" t="s">
        <v>68</v>
      </c>
      <c r="D31" s="209">
        <v>5580</v>
      </c>
      <c r="E31" s="206">
        <f t="shared" si="4"/>
        <v>1.3307894109229668E-2</v>
      </c>
      <c r="F31" s="194">
        <f t="shared" si="6"/>
        <v>0.42533746720725013</v>
      </c>
      <c r="G31" s="23"/>
      <c r="H31" s="155">
        <v>12</v>
      </c>
      <c r="I31" s="156" t="s">
        <v>52</v>
      </c>
      <c r="J31" s="164" t="s">
        <v>96</v>
      </c>
      <c r="K31" s="209">
        <v>1815</v>
      </c>
      <c r="L31" s="167">
        <f t="shared" si="7"/>
        <v>9.9170031526781364E-3</v>
      </c>
      <c r="M31" s="168">
        <f t="shared" si="15"/>
        <v>0.77381036941519754</v>
      </c>
      <c r="N31" s="23"/>
      <c r="O31" s="155">
        <v>12</v>
      </c>
      <c r="P31" s="156" t="s">
        <v>917</v>
      </c>
      <c r="Q31" s="164" t="s">
        <v>218</v>
      </c>
      <c r="R31" s="210">
        <v>372</v>
      </c>
      <c r="S31" s="167">
        <f t="shared" si="8"/>
        <v>1.933170503559736E-2</v>
      </c>
      <c r="T31" s="168">
        <f t="shared" si="16"/>
        <v>0.54393805539676754</v>
      </c>
      <c r="U31" s="43"/>
      <c r="V31" s="155">
        <v>12</v>
      </c>
      <c r="W31" s="156" t="s">
        <v>58</v>
      </c>
      <c r="X31" s="164" t="s">
        <v>145</v>
      </c>
      <c r="Y31" s="210">
        <v>680</v>
      </c>
      <c r="Z31" s="167">
        <f t="shared" si="9"/>
        <v>1.4958534063661761E-2</v>
      </c>
      <c r="AA31" s="168">
        <f t="shared" si="17"/>
        <v>0.60480872874458302</v>
      </c>
      <c r="AB31" s="43"/>
      <c r="AC31" s="155">
        <v>12</v>
      </c>
      <c r="AD31" s="156" t="s">
        <v>79</v>
      </c>
      <c r="AE31" s="164" t="s">
        <v>494</v>
      </c>
      <c r="AF31" s="210">
        <v>124</v>
      </c>
      <c r="AG31" s="167">
        <f t="shared" si="10"/>
        <v>1.7084596307522733E-2</v>
      </c>
      <c r="AH31" s="168">
        <f t="shared" si="18"/>
        <v>0.92559933866078814</v>
      </c>
      <c r="AI31" s="52"/>
      <c r="AJ31" s="155">
        <v>12</v>
      </c>
      <c r="AK31" s="156" t="s">
        <v>61</v>
      </c>
      <c r="AL31" s="164" t="s">
        <v>289</v>
      </c>
      <c r="AM31" s="210">
        <v>330</v>
      </c>
      <c r="AN31" s="167">
        <f t="shared" si="11"/>
        <v>1.6160626836434867E-2</v>
      </c>
      <c r="AO31" s="168">
        <f t="shared" si="19"/>
        <v>0.72713026444662077</v>
      </c>
      <c r="AP31" s="52"/>
      <c r="AQ31" s="155">
        <v>12</v>
      </c>
      <c r="AR31" s="156" t="s">
        <v>64</v>
      </c>
      <c r="AS31" s="164" t="s">
        <v>1594</v>
      </c>
      <c r="AT31" s="210">
        <v>416</v>
      </c>
      <c r="AU31" s="167">
        <f t="shared" si="12"/>
        <v>1.1957802753744E-2</v>
      </c>
      <c r="AV31" s="168">
        <f t="shared" si="20"/>
        <v>0.69021817241081951</v>
      </c>
      <c r="AW31" s="74"/>
      <c r="AX31" s="155">
        <v>12</v>
      </c>
      <c r="AY31" s="156" t="s">
        <v>72</v>
      </c>
      <c r="AZ31" s="164" t="s">
        <v>119</v>
      </c>
      <c r="BA31" s="209">
        <v>1096</v>
      </c>
      <c r="BB31" s="167">
        <f t="shared" si="13"/>
        <v>1.7275894137860376E-2</v>
      </c>
      <c r="BC31" s="168">
        <f t="shared" si="21"/>
        <v>0.35767090682681557</v>
      </c>
      <c r="BD31" s="23"/>
      <c r="BE31" s="155">
        <v>12</v>
      </c>
      <c r="BF31" s="156" t="s">
        <v>56</v>
      </c>
      <c r="BG31" s="164" t="s">
        <v>202</v>
      </c>
      <c r="BH31" s="210">
        <v>530</v>
      </c>
      <c r="BI31" s="167">
        <f t="shared" si="14"/>
        <v>1.1604738236517703E-2</v>
      </c>
      <c r="BJ31" s="168">
        <f t="shared" si="22"/>
        <v>0.80370475794267726</v>
      </c>
    </row>
    <row r="32" spans="1:62" ht="18.75" customHeight="1">
      <c r="A32" s="155">
        <f t="shared" si="5"/>
        <v>13</v>
      </c>
      <c r="B32" s="156" t="s">
        <v>52</v>
      </c>
      <c r="C32" s="164" t="s">
        <v>70</v>
      </c>
      <c r="D32" s="209">
        <v>4856</v>
      </c>
      <c r="E32" s="206">
        <f t="shared" si="4"/>
        <v>1.1581206773193417E-2</v>
      </c>
      <c r="F32" s="194">
        <f t="shared" si="6"/>
        <v>0.43691867398044354</v>
      </c>
      <c r="G32" s="23"/>
      <c r="H32" s="155">
        <v>13</v>
      </c>
      <c r="I32" s="156" t="s">
        <v>52</v>
      </c>
      <c r="J32" s="164" t="s">
        <v>1745</v>
      </c>
      <c r="K32" s="209">
        <v>1708</v>
      </c>
      <c r="L32" s="167">
        <f t="shared" si="7"/>
        <v>9.3323643993246611E-3</v>
      </c>
      <c r="M32" s="168">
        <f t="shared" si="15"/>
        <v>0.78314273381452215</v>
      </c>
      <c r="N32" s="23"/>
      <c r="O32" s="155">
        <v>13</v>
      </c>
      <c r="P32" s="156" t="s">
        <v>917</v>
      </c>
      <c r="Q32" s="164" t="s">
        <v>231</v>
      </c>
      <c r="R32" s="210">
        <v>354</v>
      </c>
      <c r="S32" s="167">
        <f t="shared" si="8"/>
        <v>1.8396299953229747E-2</v>
      </c>
      <c r="T32" s="168">
        <f t="shared" si="16"/>
        <v>0.56233435534999732</v>
      </c>
      <c r="U32" s="43"/>
      <c r="V32" s="155">
        <v>13</v>
      </c>
      <c r="W32" s="156" t="s">
        <v>58</v>
      </c>
      <c r="X32" s="164" t="s">
        <v>1752</v>
      </c>
      <c r="Y32" s="210">
        <v>552</v>
      </c>
      <c r="Z32" s="167">
        <f t="shared" si="9"/>
        <v>1.2142810004619546E-2</v>
      </c>
      <c r="AA32" s="168">
        <f t="shared" si="17"/>
        <v>0.61695153874920261</v>
      </c>
      <c r="AB32" s="43"/>
      <c r="AC32" s="155">
        <v>13</v>
      </c>
      <c r="AD32" s="156" t="s">
        <v>79</v>
      </c>
      <c r="AE32" s="164" t="s">
        <v>473</v>
      </c>
      <c r="AF32" s="210">
        <v>121</v>
      </c>
      <c r="AG32" s="167">
        <f t="shared" si="10"/>
        <v>1.6671259300082668E-2</v>
      </c>
      <c r="AH32" s="168">
        <f t="shared" si="18"/>
        <v>0.94227059796087076</v>
      </c>
      <c r="AI32" s="52"/>
      <c r="AJ32" s="155">
        <v>13</v>
      </c>
      <c r="AK32" s="156" t="s">
        <v>61</v>
      </c>
      <c r="AL32" s="164" t="s">
        <v>244</v>
      </c>
      <c r="AM32" s="210">
        <v>295</v>
      </c>
      <c r="AN32" s="167">
        <f t="shared" si="11"/>
        <v>1.444662095984329E-2</v>
      </c>
      <c r="AO32" s="168">
        <f t="shared" si="19"/>
        <v>0.74157688540646405</v>
      </c>
      <c r="AP32" s="52"/>
      <c r="AQ32" s="200">
        <v>13</v>
      </c>
      <c r="AR32" s="201" t="s">
        <v>64</v>
      </c>
      <c r="AS32" s="202" t="s">
        <v>242</v>
      </c>
      <c r="AT32" s="214">
        <v>399</v>
      </c>
      <c r="AU32" s="203">
        <f t="shared" si="12"/>
        <v>1.1469142545057346E-2</v>
      </c>
      <c r="AV32" s="204">
        <f t="shared" si="20"/>
        <v>0.70168731495587688</v>
      </c>
      <c r="AW32" s="74"/>
      <c r="AX32" s="155">
        <v>13</v>
      </c>
      <c r="AY32" s="156" t="s">
        <v>72</v>
      </c>
      <c r="AZ32" s="164" t="s">
        <v>1798</v>
      </c>
      <c r="BA32" s="210">
        <v>995</v>
      </c>
      <c r="BB32" s="167">
        <f t="shared" si="13"/>
        <v>1.5683863747418862E-2</v>
      </c>
      <c r="BC32" s="168">
        <f t="shared" si="21"/>
        <v>0.37335477057423444</v>
      </c>
      <c r="BD32" s="23"/>
      <c r="BE32" s="155">
        <v>13</v>
      </c>
      <c r="BF32" s="156" t="s">
        <v>56</v>
      </c>
      <c r="BG32" s="164" t="s">
        <v>217</v>
      </c>
      <c r="BH32" s="210">
        <v>518</v>
      </c>
      <c r="BI32" s="167">
        <f t="shared" si="14"/>
        <v>1.1341989446256924E-2</v>
      </c>
      <c r="BJ32" s="168">
        <f t="shared" si="22"/>
        <v>0.81504674738893423</v>
      </c>
    </row>
    <row r="33" spans="1:75" ht="18.75" customHeight="1">
      <c r="A33" s="155">
        <f t="shared" si="5"/>
        <v>14</v>
      </c>
      <c r="B33" s="156" t="s">
        <v>52</v>
      </c>
      <c r="C33" s="164" t="s">
        <v>1603</v>
      </c>
      <c r="D33" s="209">
        <v>3647</v>
      </c>
      <c r="E33" s="206">
        <f t="shared" si="4"/>
        <v>8.6978297161936554E-3</v>
      </c>
      <c r="F33" s="194">
        <f t="shared" si="6"/>
        <v>0.44561650369663719</v>
      </c>
      <c r="G33" s="23"/>
      <c r="H33" s="155">
        <v>14</v>
      </c>
      <c r="I33" s="156" t="s">
        <v>52</v>
      </c>
      <c r="J33" s="164" t="s">
        <v>104</v>
      </c>
      <c r="K33" s="209">
        <v>1573</v>
      </c>
      <c r="L33" s="167">
        <f t="shared" si="7"/>
        <v>8.5947360656543851E-3</v>
      </c>
      <c r="M33" s="168">
        <f t="shared" si="15"/>
        <v>0.79173746988017657</v>
      </c>
      <c r="N33" s="23"/>
      <c r="O33" s="155">
        <v>14</v>
      </c>
      <c r="P33" s="156" t="s">
        <v>917</v>
      </c>
      <c r="Q33" s="164" t="s">
        <v>216</v>
      </c>
      <c r="R33" s="210">
        <v>351</v>
      </c>
      <c r="S33" s="167">
        <f t="shared" si="8"/>
        <v>1.8240399106168478E-2</v>
      </c>
      <c r="T33" s="168">
        <f t="shared" si="16"/>
        <v>0.5805747544561658</v>
      </c>
      <c r="U33" s="43"/>
      <c r="V33" s="155">
        <v>14</v>
      </c>
      <c r="W33" s="156" t="s">
        <v>58</v>
      </c>
      <c r="X33" s="164" t="s">
        <v>1528</v>
      </c>
      <c r="Y33" s="210">
        <v>531</v>
      </c>
      <c r="Z33" s="167">
        <f t="shared" si="9"/>
        <v>1.1680855276182935E-2</v>
      </c>
      <c r="AA33" s="168">
        <f t="shared" si="17"/>
        <v>0.62863239402538551</v>
      </c>
      <c r="AB33" s="43"/>
      <c r="AC33" s="155">
        <v>14</v>
      </c>
      <c r="AD33" s="156" t="s">
        <v>79</v>
      </c>
      <c r="AE33" s="164" t="s">
        <v>624</v>
      </c>
      <c r="AF33" s="210">
        <v>111</v>
      </c>
      <c r="AG33" s="167">
        <f t="shared" si="10"/>
        <v>1.5293469275282447E-2</v>
      </c>
      <c r="AH33" s="168">
        <f t="shared" si="18"/>
        <v>0.95756406723615317</v>
      </c>
      <c r="AI33" s="52"/>
      <c r="AJ33" s="155">
        <v>14</v>
      </c>
      <c r="AK33" s="156" t="s">
        <v>61</v>
      </c>
      <c r="AL33" s="164" t="s">
        <v>1623</v>
      </c>
      <c r="AM33" s="210">
        <v>246</v>
      </c>
      <c r="AN33" s="167">
        <f t="shared" si="11"/>
        <v>1.2047012732615082E-2</v>
      </c>
      <c r="AO33" s="168">
        <f t="shared" si="19"/>
        <v>0.75362389813907915</v>
      </c>
      <c r="AP33" s="52"/>
      <c r="AQ33" s="155">
        <v>14</v>
      </c>
      <c r="AR33" s="156" t="s">
        <v>64</v>
      </c>
      <c r="AS33" s="164" t="s">
        <v>227</v>
      </c>
      <c r="AT33" s="210">
        <v>370</v>
      </c>
      <c r="AU33" s="167">
        <f t="shared" si="12"/>
        <v>1.0635545718474231E-2</v>
      </c>
      <c r="AV33" s="168">
        <f t="shared" si="20"/>
        <v>0.71232286067435113</v>
      </c>
      <c r="AW33" s="74"/>
      <c r="AX33" s="155">
        <v>14</v>
      </c>
      <c r="AY33" s="156" t="s">
        <v>72</v>
      </c>
      <c r="AZ33" s="164" t="s">
        <v>1654</v>
      </c>
      <c r="BA33" s="210">
        <v>994</v>
      </c>
      <c r="BB33" s="167">
        <f t="shared" si="13"/>
        <v>1.5668101070285777E-2</v>
      </c>
      <c r="BC33" s="168">
        <f t="shared" si="21"/>
        <v>0.38902287164452021</v>
      </c>
      <c r="BD33" s="23"/>
      <c r="BE33" s="155">
        <v>14</v>
      </c>
      <c r="BF33" s="156" t="s">
        <v>56</v>
      </c>
      <c r="BG33" s="164" t="s">
        <v>201</v>
      </c>
      <c r="BH33" s="210">
        <v>512</v>
      </c>
      <c r="BI33" s="167">
        <f t="shared" si="14"/>
        <v>1.1210615051126535E-2</v>
      </c>
      <c r="BJ33" s="168">
        <f t="shared" si="22"/>
        <v>0.82625736244006076</v>
      </c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</row>
    <row r="34" spans="1:75" ht="18.75" customHeight="1">
      <c r="A34" s="155">
        <f t="shared" si="5"/>
        <v>15</v>
      </c>
      <c r="B34" s="156" t="s">
        <v>72</v>
      </c>
      <c r="C34" s="164" t="s">
        <v>73</v>
      </c>
      <c r="D34" s="209">
        <v>2977</v>
      </c>
      <c r="E34" s="206">
        <f t="shared" si="4"/>
        <v>7.0999284521822085E-3</v>
      </c>
      <c r="F34" s="194">
        <f t="shared" si="6"/>
        <v>0.4527164321488194</v>
      </c>
      <c r="G34" s="23"/>
      <c r="H34" s="155">
        <v>15</v>
      </c>
      <c r="I34" s="156" t="s">
        <v>52</v>
      </c>
      <c r="J34" s="164" t="s">
        <v>115</v>
      </c>
      <c r="K34" s="209">
        <v>1417</v>
      </c>
      <c r="L34" s="167">
        <f t="shared" si="7"/>
        <v>7.7423655467465128E-3</v>
      </c>
      <c r="M34" s="168">
        <f t="shared" si="15"/>
        <v>0.79947983542692314</v>
      </c>
      <c r="N34" s="23"/>
      <c r="O34" s="155">
        <v>15</v>
      </c>
      <c r="P34" s="156" t="s">
        <v>917</v>
      </c>
      <c r="Q34" s="164" t="s">
        <v>269</v>
      </c>
      <c r="R34" s="210">
        <v>296</v>
      </c>
      <c r="S34" s="167">
        <f t="shared" si="8"/>
        <v>1.5382216910045212E-2</v>
      </c>
      <c r="T34" s="168">
        <f t="shared" si="16"/>
        <v>0.59595697136621106</v>
      </c>
      <c r="U34" s="43"/>
      <c r="V34" s="155">
        <v>15</v>
      </c>
      <c r="W34" s="156" t="s">
        <v>58</v>
      </c>
      <c r="X34" s="164" t="s">
        <v>176</v>
      </c>
      <c r="Y34" s="210">
        <v>515</v>
      </c>
      <c r="Z34" s="167">
        <f t="shared" si="9"/>
        <v>1.1328889768802657E-2</v>
      </c>
      <c r="AA34" s="168">
        <f t="shared" si="17"/>
        <v>0.63996128379418815</v>
      </c>
      <c r="AB34" s="43"/>
      <c r="AC34" s="155">
        <v>15</v>
      </c>
      <c r="AD34" s="156" t="s">
        <v>79</v>
      </c>
      <c r="AE34" s="164" t="s">
        <v>791</v>
      </c>
      <c r="AF34" s="210">
        <v>70</v>
      </c>
      <c r="AG34" s="167">
        <f t="shared" si="10"/>
        <v>9.644530173601543E-3</v>
      </c>
      <c r="AH34" s="168">
        <f t="shared" si="18"/>
        <v>0.96720859740975473</v>
      </c>
      <c r="AI34" s="52"/>
      <c r="AJ34" s="155">
        <v>15</v>
      </c>
      <c r="AK34" s="156" t="s">
        <v>61</v>
      </c>
      <c r="AL34" s="164" t="s">
        <v>1538</v>
      </c>
      <c r="AM34" s="210">
        <v>244</v>
      </c>
      <c r="AN34" s="167">
        <f t="shared" si="11"/>
        <v>1.1949069539666993E-2</v>
      </c>
      <c r="AO34" s="168">
        <f t="shared" si="19"/>
        <v>0.76557296767874616</v>
      </c>
      <c r="AP34" s="52"/>
      <c r="AQ34" s="155">
        <v>15</v>
      </c>
      <c r="AR34" s="156" t="s">
        <v>64</v>
      </c>
      <c r="AS34" s="164" t="s">
        <v>220</v>
      </c>
      <c r="AT34" s="210">
        <v>363</v>
      </c>
      <c r="AU34" s="167">
        <f t="shared" si="12"/>
        <v>1.043433269136796E-2</v>
      </c>
      <c r="AV34" s="168">
        <f t="shared" si="20"/>
        <v>0.72275719336571909</v>
      </c>
      <c r="AW34" s="74"/>
      <c r="AX34" s="155">
        <v>15</v>
      </c>
      <c r="AY34" s="156" t="s">
        <v>72</v>
      </c>
      <c r="AZ34" s="164" t="s">
        <v>1504</v>
      </c>
      <c r="BA34" s="210">
        <v>940</v>
      </c>
      <c r="BB34" s="167">
        <f t="shared" si="13"/>
        <v>1.4816916505099226E-2</v>
      </c>
      <c r="BC34" s="168">
        <f t="shared" si="21"/>
        <v>0.40383978814961941</v>
      </c>
      <c r="BD34" s="23"/>
      <c r="BE34" s="155">
        <v>15</v>
      </c>
      <c r="BF34" s="156" t="s">
        <v>56</v>
      </c>
      <c r="BG34" s="164" t="s">
        <v>1601</v>
      </c>
      <c r="BH34" s="210">
        <v>459</v>
      </c>
      <c r="BI34" s="167">
        <f t="shared" si="14"/>
        <v>1.0050141227474765E-2</v>
      </c>
      <c r="BJ34" s="168">
        <f t="shared" si="22"/>
        <v>0.83630750366753548</v>
      </c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</row>
    <row r="35" spans="1:75" ht="18.75" customHeight="1">
      <c r="A35" s="155">
        <f t="shared" si="5"/>
        <v>16</v>
      </c>
      <c r="B35" s="156" t="s">
        <v>72</v>
      </c>
      <c r="C35" s="164" t="s">
        <v>76</v>
      </c>
      <c r="D35" s="209">
        <v>2922</v>
      </c>
      <c r="E35" s="206">
        <f t="shared" si="4"/>
        <v>6.9687574528976863E-3</v>
      </c>
      <c r="F35" s="194">
        <f t="shared" si="6"/>
        <v>0.45968518960171711</v>
      </c>
      <c r="G35" s="23"/>
      <c r="H35" s="155">
        <v>16</v>
      </c>
      <c r="I35" s="156" t="s">
        <v>52</v>
      </c>
      <c r="J35" s="164" t="s">
        <v>1670</v>
      </c>
      <c r="K35" s="209">
        <v>1402</v>
      </c>
      <c r="L35" s="167">
        <f t="shared" si="7"/>
        <v>7.6604068430053711E-3</v>
      </c>
      <c r="M35" s="168">
        <f t="shared" si="15"/>
        <v>0.80714024226992853</v>
      </c>
      <c r="N35" s="23"/>
      <c r="O35" s="155">
        <v>16</v>
      </c>
      <c r="P35" s="156" t="s">
        <v>917</v>
      </c>
      <c r="Q35" s="164" t="s">
        <v>277</v>
      </c>
      <c r="R35" s="210">
        <v>287</v>
      </c>
      <c r="S35" s="167">
        <f t="shared" si="8"/>
        <v>1.4914514368861403E-2</v>
      </c>
      <c r="T35" s="168">
        <f t="shared" si="16"/>
        <v>0.61087148573507244</v>
      </c>
      <c r="U35" s="43"/>
      <c r="V35" s="155">
        <v>16</v>
      </c>
      <c r="W35" s="156" t="s">
        <v>58</v>
      </c>
      <c r="X35" s="164" t="s">
        <v>195</v>
      </c>
      <c r="Y35" s="210">
        <v>506</v>
      </c>
      <c r="Z35" s="167">
        <f t="shared" si="9"/>
        <v>1.1130909170901251E-2</v>
      </c>
      <c r="AA35" s="168">
        <f t="shared" si="17"/>
        <v>0.65109219296508936</v>
      </c>
      <c r="AB35" s="43"/>
      <c r="AC35" s="155">
        <v>16</v>
      </c>
      <c r="AD35" s="156" t="s">
        <v>79</v>
      </c>
      <c r="AE35" s="164" t="s">
        <v>625</v>
      </c>
      <c r="AF35" s="210">
        <v>69</v>
      </c>
      <c r="AG35" s="167">
        <f t="shared" si="10"/>
        <v>9.5067511711215205E-3</v>
      </c>
      <c r="AH35" s="168">
        <f t="shared" si="18"/>
        <v>0.97671534858087627</v>
      </c>
      <c r="AI35" s="52"/>
      <c r="AJ35" s="155">
        <v>16</v>
      </c>
      <c r="AK35" s="156" t="s">
        <v>61</v>
      </c>
      <c r="AL35" s="164" t="s">
        <v>323</v>
      </c>
      <c r="AM35" s="210">
        <v>231</v>
      </c>
      <c r="AN35" s="167">
        <f t="shared" si="11"/>
        <v>1.1312438785504407E-2</v>
      </c>
      <c r="AO35" s="168">
        <f t="shared" si="19"/>
        <v>0.77688540646425053</v>
      </c>
      <c r="AP35" s="52"/>
      <c r="AQ35" s="155">
        <v>16</v>
      </c>
      <c r="AR35" s="156" t="s">
        <v>64</v>
      </c>
      <c r="AS35" s="164" t="s">
        <v>297</v>
      </c>
      <c r="AT35" s="210">
        <v>337</v>
      </c>
      <c r="AU35" s="167">
        <f t="shared" si="12"/>
        <v>9.6869700192589604E-3</v>
      </c>
      <c r="AV35" s="168">
        <f t="shared" si="20"/>
        <v>0.73244416338497809</v>
      </c>
      <c r="AW35" s="74"/>
      <c r="AX35" s="155">
        <v>16</v>
      </c>
      <c r="AY35" s="156" t="s">
        <v>72</v>
      </c>
      <c r="AZ35" s="164" t="s">
        <v>141</v>
      </c>
      <c r="BA35" s="210">
        <v>840</v>
      </c>
      <c r="BB35" s="167">
        <f t="shared" si="13"/>
        <v>1.3240648791790799E-2</v>
      </c>
      <c r="BC35" s="168">
        <f t="shared" si="21"/>
        <v>0.41708043694141023</v>
      </c>
      <c r="BD35" s="23"/>
      <c r="BE35" s="155">
        <v>16</v>
      </c>
      <c r="BF35" s="156" t="s">
        <v>56</v>
      </c>
      <c r="BG35" s="164" t="s">
        <v>179</v>
      </c>
      <c r="BH35" s="210">
        <v>437</v>
      </c>
      <c r="BI35" s="167">
        <f t="shared" si="14"/>
        <v>9.5684351119966725E-3</v>
      </c>
      <c r="BJ35" s="168">
        <f t="shared" si="22"/>
        <v>0.84587593877953215</v>
      </c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</row>
    <row r="36" spans="1:75" ht="18.75" customHeight="1">
      <c r="A36" s="155">
        <f t="shared" si="5"/>
        <v>17</v>
      </c>
      <c r="B36" s="156" t="s">
        <v>56</v>
      </c>
      <c r="C36" s="164" t="s">
        <v>77</v>
      </c>
      <c r="D36" s="209">
        <v>2855</v>
      </c>
      <c r="E36" s="206">
        <f t="shared" si="4"/>
        <v>6.8089673264965416E-3</v>
      </c>
      <c r="F36" s="194">
        <f t="shared" si="6"/>
        <v>0.46649415692821367</v>
      </c>
      <c r="G36" s="23"/>
      <c r="H36" s="155">
        <v>17</v>
      </c>
      <c r="I36" s="156" t="s">
        <v>52</v>
      </c>
      <c r="J36" s="164" t="s">
        <v>126</v>
      </c>
      <c r="K36" s="209">
        <v>1319</v>
      </c>
      <c r="L36" s="167">
        <f t="shared" si="7"/>
        <v>7.2069020156377206E-3</v>
      </c>
      <c r="M36" s="168">
        <f t="shared" si="15"/>
        <v>0.8143471442855662</v>
      </c>
      <c r="N36" s="23"/>
      <c r="O36" s="155">
        <v>17</v>
      </c>
      <c r="P36" s="156" t="s">
        <v>917</v>
      </c>
      <c r="Q36" s="164" t="s">
        <v>299</v>
      </c>
      <c r="R36" s="210">
        <v>283</v>
      </c>
      <c r="S36" s="167">
        <f t="shared" si="8"/>
        <v>1.4706646572779713E-2</v>
      </c>
      <c r="T36" s="168">
        <f t="shared" si="16"/>
        <v>0.6255781323078522</v>
      </c>
      <c r="U36" s="43"/>
      <c r="V36" s="155">
        <v>17</v>
      </c>
      <c r="W36" s="156" t="s">
        <v>58</v>
      </c>
      <c r="X36" s="164" t="s">
        <v>174</v>
      </c>
      <c r="Y36" s="210">
        <v>494</v>
      </c>
      <c r="Z36" s="167">
        <f t="shared" si="9"/>
        <v>1.0866935040366043E-2</v>
      </c>
      <c r="AA36" s="168">
        <f t="shared" si="17"/>
        <v>0.66195912800545542</v>
      </c>
      <c r="AB36" s="43"/>
      <c r="AC36" s="155">
        <v>17</v>
      </c>
      <c r="AD36" s="156" t="s">
        <v>79</v>
      </c>
      <c r="AE36" s="164" t="s">
        <v>1734</v>
      </c>
      <c r="AF36" s="210">
        <v>65</v>
      </c>
      <c r="AG36" s="167">
        <f t="shared" si="10"/>
        <v>8.9556351612014324E-3</v>
      </c>
      <c r="AH36" s="168">
        <f t="shared" si="18"/>
        <v>0.98567098374207773</v>
      </c>
      <c r="AI36" s="52"/>
      <c r="AJ36" s="155">
        <v>17</v>
      </c>
      <c r="AK36" s="156" t="s">
        <v>61</v>
      </c>
      <c r="AL36" s="164" t="s">
        <v>479</v>
      </c>
      <c r="AM36" s="210">
        <v>197</v>
      </c>
      <c r="AN36" s="167">
        <f t="shared" si="11"/>
        <v>9.6474045053868748E-3</v>
      </c>
      <c r="AO36" s="168">
        <f t="shared" si="19"/>
        <v>0.78653281096963745</v>
      </c>
      <c r="AP36" s="52"/>
      <c r="AQ36" s="155">
        <v>17</v>
      </c>
      <c r="AR36" s="156" t="s">
        <v>64</v>
      </c>
      <c r="AS36" s="164" t="s">
        <v>282</v>
      </c>
      <c r="AT36" s="210">
        <v>307</v>
      </c>
      <c r="AU36" s="167">
        <f t="shared" si="12"/>
        <v>8.824628474517808E-3</v>
      </c>
      <c r="AV36" s="168">
        <f t="shared" si="20"/>
        <v>0.7412687918594959</v>
      </c>
      <c r="AW36" s="74"/>
      <c r="AX36" s="155">
        <v>17</v>
      </c>
      <c r="AY36" s="156" t="s">
        <v>72</v>
      </c>
      <c r="AZ36" s="164" t="s">
        <v>1707</v>
      </c>
      <c r="BA36" s="210">
        <v>836</v>
      </c>
      <c r="BB36" s="167">
        <f t="shared" si="13"/>
        <v>1.3177598083258461E-2</v>
      </c>
      <c r="BC36" s="168">
        <f t="shared" si="21"/>
        <v>0.43025803502466869</v>
      </c>
      <c r="BD36" s="23"/>
      <c r="BE36" s="155">
        <v>17</v>
      </c>
      <c r="BF36" s="156" t="s">
        <v>56</v>
      </c>
      <c r="BG36" s="164" t="s">
        <v>1708</v>
      </c>
      <c r="BH36" s="210">
        <v>379</v>
      </c>
      <c r="BI36" s="167">
        <f t="shared" si="14"/>
        <v>8.2984826257362435E-3</v>
      </c>
      <c r="BJ36" s="168">
        <f t="shared" si="22"/>
        <v>0.85417442140526845</v>
      </c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</row>
    <row r="37" spans="1:75" ht="18.75" customHeight="1">
      <c r="A37" s="155">
        <f t="shared" si="5"/>
        <v>18</v>
      </c>
      <c r="B37" s="156" t="s">
        <v>917</v>
      </c>
      <c r="C37" s="164" t="s">
        <v>1796</v>
      </c>
      <c r="D37" s="209">
        <v>2797</v>
      </c>
      <c r="E37" s="206">
        <f t="shared" si="4"/>
        <v>6.6706415454328644E-3</v>
      </c>
      <c r="F37" s="194">
        <f t="shared" si="6"/>
        <v>0.47316479847364651</v>
      </c>
      <c r="G37" s="23"/>
      <c r="H37" s="155">
        <v>18</v>
      </c>
      <c r="I37" s="156" t="s">
        <v>52</v>
      </c>
      <c r="J37" s="164" t="s">
        <v>117</v>
      </c>
      <c r="K37" s="209">
        <v>1290</v>
      </c>
      <c r="L37" s="167">
        <f t="shared" si="7"/>
        <v>7.0484485217381801E-3</v>
      </c>
      <c r="M37" s="168">
        <f t="shared" si="15"/>
        <v>0.82139559280730434</v>
      </c>
      <c r="N37" s="23"/>
      <c r="O37" s="155">
        <v>18</v>
      </c>
      <c r="P37" s="156" t="s">
        <v>917</v>
      </c>
      <c r="Q37" s="164" t="s">
        <v>1630</v>
      </c>
      <c r="R37" s="210">
        <v>263</v>
      </c>
      <c r="S37" s="167">
        <f t="shared" si="8"/>
        <v>1.3667307592371251E-2</v>
      </c>
      <c r="T37" s="168">
        <f t="shared" si="16"/>
        <v>0.63924543990022342</v>
      </c>
      <c r="U37" s="43"/>
      <c r="V37" s="155">
        <v>18</v>
      </c>
      <c r="W37" s="156" t="s">
        <v>58</v>
      </c>
      <c r="X37" s="164" t="s">
        <v>193</v>
      </c>
      <c r="Y37" s="210">
        <v>486</v>
      </c>
      <c r="Z37" s="167">
        <f t="shared" si="9"/>
        <v>1.0690952286675905E-2</v>
      </c>
      <c r="AA37" s="168">
        <f t="shared" si="17"/>
        <v>0.67265008029213136</v>
      </c>
      <c r="AB37" s="43"/>
      <c r="AC37" s="155">
        <v>18</v>
      </c>
      <c r="AD37" s="156" t="s">
        <v>79</v>
      </c>
      <c r="AE37" s="164" t="s">
        <v>1657</v>
      </c>
      <c r="AF37" s="210">
        <v>55</v>
      </c>
      <c r="AG37" s="167">
        <f t="shared" si="10"/>
        <v>7.5778451364012121E-3</v>
      </c>
      <c r="AH37" s="168">
        <f t="shared" si="18"/>
        <v>0.99324882887847898</v>
      </c>
      <c r="AI37" s="52"/>
      <c r="AJ37" s="155">
        <v>18</v>
      </c>
      <c r="AK37" s="156" t="s">
        <v>61</v>
      </c>
      <c r="AL37" s="164" t="s">
        <v>484</v>
      </c>
      <c r="AM37" s="210">
        <v>195</v>
      </c>
      <c r="AN37" s="167">
        <f t="shared" si="11"/>
        <v>9.5494613124387853E-3</v>
      </c>
      <c r="AO37" s="168">
        <f t="shared" si="19"/>
        <v>0.79608227228207629</v>
      </c>
      <c r="AP37" s="52"/>
      <c r="AQ37" s="155">
        <v>18</v>
      </c>
      <c r="AR37" s="156" t="s">
        <v>64</v>
      </c>
      <c r="AS37" s="164" t="s">
        <v>235</v>
      </c>
      <c r="AT37" s="210">
        <v>305</v>
      </c>
      <c r="AU37" s="167">
        <f t="shared" si="12"/>
        <v>8.7671390382017302E-3</v>
      </c>
      <c r="AV37" s="168">
        <f t="shared" si="20"/>
        <v>0.7500359308976976</v>
      </c>
      <c r="AW37" s="74"/>
      <c r="AX37" s="155">
        <v>18</v>
      </c>
      <c r="AY37" s="156" t="s">
        <v>72</v>
      </c>
      <c r="AZ37" s="164" t="s">
        <v>1517</v>
      </c>
      <c r="BA37" s="210">
        <v>815</v>
      </c>
      <c r="BB37" s="167">
        <f t="shared" si="13"/>
        <v>1.284658186346369E-2</v>
      </c>
      <c r="BC37" s="168">
        <f t="shared" si="21"/>
        <v>0.44310461688813241</v>
      </c>
      <c r="BD37" s="23"/>
      <c r="BE37" s="155">
        <v>18</v>
      </c>
      <c r="BF37" s="156" t="s">
        <v>56</v>
      </c>
      <c r="BG37" s="164" t="s">
        <v>247</v>
      </c>
      <c r="BH37" s="210">
        <v>362</v>
      </c>
      <c r="BI37" s="167">
        <f t="shared" si="14"/>
        <v>7.9262551728668078E-3</v>
      </c>
      <c r="BJ37" s="168">
        <f t="shared" si="22"/>
        <v>0.86210067657813527</v>
      </c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</row>
    <row r="38" spans="1:75" ht="18.75" customHeight="1">
      <c r="A38" s="155">
        <f t="shared" si="5"/>
        <v>19</v>
      </c>
      <c r="B38" s="156" t="s">
        <v>52</v>
      </c>
      <c r="C38" s="164" t="s">
        <v>1698</v>
      </c>
      <c r="D38" s="209">
        <v>2750</v>
      </c>
      <c r="E38" s="206">
        <f t="shared" si="4"/>
        <v>6.5585499642260908E-3</v>
      </c>
      <c r="F38" s="194">
        <f t="shared" si="6"/>
        <v>0.47972334843787262</v>
      </c>
      <c r="G38" s="23"/>
      <c r="H38" s="155">
        <v>19</v>
      </c>
      <c r="I38" s="156" t="s">
        <v>52</v>
      </c>
      <c r="J38" s="164" t="s">
        <v>1620</v>
      </c>
      <c r="K38" s="209">
        <v>1236</v>
      </c>
      <c r="L38" s="167">
        <f t="shared" si="7"/>
        <v>6.7533971882700701E-3</v>
      </c>
      <c r="M38" s="168">
        <f t="shared" si="15"/>
        <v>0.8281489899955744</v>
      </c>
      <c r="N38" s="23"/>
      <c r="O38" s="155">
        <v>19</v>
      </c>
      <c r="P38" s="156" t="s">
        <v>917</v>
      </c>
      <c r="Q38" s="164" t="s">
        <v>365</v>
      </c>
      <c r="R38" s="210">
        <v>246</v>
      </c>
      <c r="S38" s="167">
        <f t="shared" si="8"/>
        <v>1.278386945902406E-2</v>
      </c>
      <c r="T38" s="168">
        <f t="shared" si="16"/>
        <v>0.65202930935924752</v>
      </c>
      <c r="U38" s="43"/>
      <c r="V38" s="155">
        <v>19</v>
      </c>
      <c r="W38" s="156" t="s">
        <v>58</v>
      </c>
      <c r="X38" s="164" t="s">
        <v>223</v>
      </c>
      <c r="Y38" s="210">
        <v>457</v>
      </c>
      <c r="Z38" s="167">
        <f t="shared" si="9"/>
        <v>1.0053014804549154E-2</v>
      </c>
      <c r="AA38" s="168">
        <f t="shared" si="17"/>
        <v>0.68270309509668048</v>
      </c>
      <c r="AB38" s="43"/>
      <c r="AC38" s="155">
        <v>19</v>
      </c>
      <c r="AD38" s="156" t="s">
        <v>79</v>
      </c>
      <c r="AE38" s="164" t="s">
        <v>652</v>
      </c>
      <c r="AF38" s="210">
        <v>49</v>
      </c>
      <c r="AG38" s="167">
        <f t="shared" si="10"/>
        <v>6.7511711215210799E-3</v>
      </c>
      <c r="AH38" s="168">
        <f t="shared" si="18"/>
        <v>1</v>
      </c>
      <c r="AI38" s="52"/>
      <c r="AJ38" s="155">
        <v>19</v>
      </c>
      <c r="AK38" s="156" t="s">
        <v>61</v>
      </c>
      <c r="AL38" s="164" t="s">
        <v>1553</v>
      </c>
      <c r="AM38" s="210">
        <v>194</v>
      </c>
      <c r="AN38" s="167">
        <f t="shared" si="11"/>
        <v>9.5004897159647397E-3</v>
      </c>
      <c r="AO38" s="168">
        <f t="shared" si="19"/>
        <v>0.80558276199804102</v>
      </c>
      <c r="AP38" s="52"/>
      <c r="AQ38" s="155">
        <v>19</v>
      </c>
      <c r="AR38" s="156" t="s">
        <v>64</v>
      </c>
      <c r="AS38" s="164" t="s">
        <v>1751</v>
      </c>
      <c r="AT38" s="210">
        <v>302</v>
      </c>
      <c r="AU38" s="167">
        <f t="shared" si="12"/>
        <v>8.6809048837276151E-3</v>
      </c>
      <c r="AV38" s="168">
        <f t="shared" si="20"/>
        <v>0.75871683578142524</v>
      </c>
      <c r="AW38" s="74"/>
      <c r="AX38" s="155">
        <v>19</v>
      </c>
      <c r="AY38" s="156" t="s">
        <v>72</v>
      </c>
      <c r="AZ38" s="164" t="s">
        <v>140</v>
      </c>
      <c r="BA38" s="210">
        <v>799</v>
      </c>
      <c r="BB38" s="167">
        <f t="shared" si="13"/>
        <v>1.2594379029334342E-2</v>
      </c>
      <c r="BC38" s="168">
        <f t="shared" si="21"/>
        <v>0.45569899591746676</v>
      </c>
      <c r="BD38" s="23"/>
      <c r="BE38" s="155">
        <v>19</v>
      </c>
      <c r="BF38" s="156" t="s">
        <v>56</v>
      </c>
      <c r="BG38" s="164" t="s">
        <v>248</v>
      </c>
      <c r="BH38" s="210">
        <v>362</v>
      </c>
      <c r="BI38" s="167">
        <f t="shared" si="14"/>
        <v>7.9262551728668078E-3</v>
      </c>
      <c r="BJ38" s="168">
        <f t="shared" si="22"/>
        <v>0.8700269317510021</v>
      </c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</row>
    <row r="39" spans="1:75" ht="18.75" customHeight="1">
      <c r="A39" s="155">
        <f t="shared" si="5"/>
        <v>20</v>
      </c>
      <c r="B39" s="156" t="s">
        <v>52</v>
      </c>
      <c r="C39" s="164" t="s">
        <v>82</v>
      </c>
      <c r="D39" s="209">
        <v>2694</v>
      </c>
      <c r="E39" s="206">
        <f t="shared" si="4"/>
        <v>6.4249940376818505E-3</v>
      </c>
      <c r="F39" s="194">
        <f t="shared" si="6"/>
        <v>0.4861483424755545</v>
      </c>
      <c r="G39" s="23"/>
      <c r="H39" s="155">
        <v>20</v>
      </c>
      <c r="I39" s="156" t="s">
        <v>52</v>
      </c>
      <c r="J39" s="164" t="s">
        <v>125</v>
      </c>
      <c r="K39" s="209">
        <v>1190</v>
      </c>
      <c r="L39" s="167">
        <f t="shared" si="7"/>
        <v>6.5020571634639025E-3</v>
      </c>
      <c r="M39" s="168">
        <f t="shared" si="15"/>
        <v>0.83465104715903826</v>
      </c>
      <c r="N39" s="23"/>
      <c r="O39" s="155">
        <v>20</v>
      </c>
      <c r="P39" s="156" t="s">
        <v>917</v>
      </c>
      <c r="Q39" s="164" t="s">
        <v>1787</v>
      </c>
      <c r="R39" s="210">
        <v>240</v>
      </c>
      <c r="S39" s="167">
        <f t="shared" si="8"/>
        <v>1.2472067764901522E-2</v>
      </c>
      <c r="T39" s="168">
        <f t="shared" si="16"/>
        <v>0.66450137712414903</v>
      </c>
      <c r="U39" s="43"/>
      <c r="V39" s="155">
        <v>20</v>
      </c>
      <c r="W39" s="156" t="s">
        <v>58</v>
      </c>
      <c r="X39" s="164" t="s">
        <v>238</v>
      </c>
      <c r="Y39" s="210">
        <v>395</v>
      </c>
      <c r="Z39" s="167">
        <f t="shared" si="9"/>
        <v>8.6891484634505824E-3</v>
      </c>
      <c r="AA39" s="168">
        <f t="shared" si="17"/>
        <v>0.69139224356013107</v>
      </c>
      <c r="AB39" s="43"/>
      <c r="AC39" s="261" t="s">
        <v>912</v>
      </c>
      <c r="AD39" s="261"/>
      <c r="AE39" s="261"/>
      <c r="AF39" s="165">
        <f>SUM(AF20:AF38)</f>
        <v>7258</v>
      </c>
      <c r="AG39" s="179">
        <f t="shared" ref="AG39" si="23">AF39/$AF$39</f>
        <v>1</v>
      </c>
      <c r="AH39" s="166"/>
      <c r="AI39" s="23"/>
      <c r="AJ39" s="155">
        <v>20</v>
      </c>
      <c r="AK39" s="156" t="s">
        <v>61</v>
      </c>
      <c r="AL39" s="164" t="s">
        <v>1585</v>
      </c>
      <c r="AM39" s="210">
        <v>186</v>
      </c>
      <c r="AN39" s="167">
        <f t="shared" si="11"/>
        <v>9.1087169441723802E-3</v>
      </c>
      <c r="AO39" s="168">
        <f t="shared" si="19"/>
        <v>0.81469147894221339</v>
      </c>
      <c r="AP39" s="23"/>
      <c r="AQ39" s="155">
        <v>20</v>
      </c>
      <c r="AR39" s="156" t="s">
        <v>64</v>
      </c>
      <c r="AS39" s="164" t="s">
        <v>232</v>
      </c>
      <c r="AT39" s="210">
        <v>291</v>
      </c>
      <c r="AU39" s="167">
        <f t="shared" si="12"/>
        <v>8.3647129839891921E-3</v>
      </c>
      <c r="AV39" s="168">
        <f t="shared" si="20"/>
        <v>0.76708154876541446</v>
      </c>
      <c r="AW39" s="74"/>
      <c r="AX39" s="155">
        <v>20</v>
      </c>
      <c r="AY39" s="156" t="s">
        <v>72</v>
      </c>
      <c r="AZ39" s="164" t="s">
        <v>1598</v>
      </c>
      <c r="BA39" s="210">
        <v>769</v>
      </c>
      <c r="BB39" s="167">
        <f t="shared" si="13"/>
        <v>1.2121498715341813E-2</v>
      </c>
      <c r="BC39" s="168">
        <f t="shared" si="21"/>
        <v>0.46782049463280856</v>
      </c>
      <c r="BD39" s="23"/>
      <c r="BE39" s="155">
        <v>20</v>
      </c>
      <c r="BF39" s="156" t="s">
        <v>56</v>
      </c>
      <c r="BG39" s="164" t="s">
        <v>208</v>
      </c>
      <c r="BH39" s="210">
        <v>353</v>
      </c>
      <c r="BI39" s="167">
        <f t="shared" si="14"/>
        <v>7.729193580171225E-3</v>
      </c>
      <c r="BJ39" s="168">
        <f t="shared" si="22"/>
        <v>0.87775612533117331</v>
      </c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</row>
    <row r="40" spans="1:75" ht="18.75" customHeight="1">
      <c r="A40" s="155">
        <f t="shared" si="5"/>
        <v>21</v>
      </c>
      <c r="B40" s="156" t="s">
        <v>64</v>
      </c>
      <c r="C40" s="164" t="s">
        <v>74</v>
      </c>
      <c r="D40" s="209">
        <v>2602</v>
      </c>
      <c r="E40" s="206">
        <f t="shared" si="4"/>
        <v>6.2055807297877411E-3</v>
      </c>
      <c r="F40" s="194">
        <f t="shared" si="6"/>
        <v>0.49235392320534221</v>
      </c>
      <c r="G40" s="23"/>
      <c r="H40" s="155">
        <v>21</v>
      </c>
      <c r="I40" s="156" t="s">
        <v>52</v>
      </c>
      <c r="J40" s="164" t="s">
        <v>1718</v>
      </c>
      <c r="K40" s="209">
        <v>1190</v>
      </c>
      <c r="L40" s="167">
        <f t="shared" si="7"/>
        <v>6.5020571634639025E-3</v>
      </c>
      <c r="M40" s="168">
        <f t="shared" si="15"/>
        <v>0.84115310432250212</v>
      </c>
      <c r="N40" s="23"/>
      <c r="O40" s="155">
        <v>21</v>
      </c>
      <c r="P40" s="156" t="s">
        <v>917</v>
      </c>
      <c r="Q40" s="164" t="s">
        <v>285</v>
      </c>
      <c r="R40" s="210">
        <v>230</v>
      </c>
      <c r="S40" s="167">
        <f t="shared" si="8"/>
        <v>1.1952398274697292E-2</v>
      </c>
      <c r="T40" s="168">
        <f t="shared" si="16"/>
        <v>0.67645377539884632</v>
      </c>
      <c r="U40" s="43"/>
      <c r="V40" s="155">
        <v>21</v>
      </c>
      <c r="W40" s="156" t="s">
        <v>58</v>
      </c>
      <c r="X40" s="164" t="s">
        <v>229</v>
      </c>
      <c r="Y40" s="210">
        <v>377</v>
      </c>
      <c r="Z40" s="167">
        <f t="shared" si="9"/>
        <v>8.2931872676477707E-3</v>
      </c>
      <c r="AA40" s="168">
        <f t="shared" si="17"/>
        <v>0.69968543082777879</v>
      </c>
      <c r="AB40" s="43"/>
      <c r="AC40" s="23"/>
      <c r="AD40" s="23"/>
      <c r="AE40" s="23"/>
      <c r="AF40" s="23"/>
      <c r="AG40" s="23"/>
      <c r="AH40" s="23"/>
      <c r="AI40" s="23"/>
      <c r="AJ40" s="155">
        <v>21</v>
      </c>
      <c r="AK40" s="156" t="s">
        <v>61</v>
      </c>
      <c r="AL40" s="164" t="s">
        <v>414</v>
      </c>
      <c r="AM40" s="210">
        <v>176</v>
      </c>
      <c r="AN40" s="167">
        <f t="shared" si="11"/>
        <v>8.6190009794319296E-3</v>
      </c>
      <c r="AO40" s="168">
        <f t="shared" si="19"/>
        <v>0.8233104799216453</v>
      </c>
      <c r="AP40" s="23"/>
      <c r="AQ40" s="155">
        <v>21</v>
      </c>
      <c r="AR40" s="156" t="s">
        <v>64</v>
      </c>
      <c r="AS40" s="164" t="s">
        <v>367</v>
      </c>
      <c r="AT40" s="210">
        <v>288</v>
      </c>
      <c r="AU40" s="167">
        <f t="shared" si="12"/>
        <v>8.278478829515077E-3</v>
      </c>
      <c r="AV40" s="168">
        <f t="shared" si="20"/>
        <v>0.7753600275949295</v>
      </c>
      <c r="AW40" s="74"/>
      <c r="AX40" s="155">
        <v>21</v>
      </c>
      <c r="AY40" s="156" t="s">
        <v>72</v>
      </c>
      <c r="AZ40" s="164" t="s">
        <v>153</v>
      </c>
      <c r="BA40" s="210">
        <v>740</v>
      </c>
      <c r="BB40" s="167">
        <f t="shared" si="13"/>
        <v>1.166438107848237E-2</v>
      </c>
      <c r="BC40" s="168">
        <f t="shared" si="21"/>
        <v>0.47948487571129095</v>
      </c>
      <c r="BD40" s="23"/>
      <c r="BE40" s="155">
        <v>21</v>
      </c>
      <c r="BF40" s="156" t="s">
        <v>56</v>
      </c>
      <c r="BG40" s="164" t="s">
        <v>246</v>
      </c>
      <c r="BH40" s="210">
        <v>353</v>
      </c>
      <c r="BI40" s="167">
        <f t="shared" si="14"/>
        <v>7.729193580171225E-3</v>
      </c>
      <c r="BJ40" s="168">
        <f t="shared" si="22"/>
        <v>0.88548531891134452</v>
      </c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</row>
    <row r="41" spans="1:75" ht="18.75" customHeight="1">
      <c r="A41" s="155">
        <f t="shared" si="5"/>
        <v>22</v>
      </c>
      <c r="B41" s="156" t="s">
        <v>72</v>
      </c>
      <c r="C41" s="164" t="s">
        <v>1616</v>
      </c>
      <c r="D41" s="209">
        <v>2363</v>
      </c>
      <c r="E41" s="206">
        <f t="shared" si="4"/>
        <v>5.635583114715001E-3</v>
      </c>
      <c r="F41" s="194">
        <f t="shared" si="6"/>
        <v>0.49798950632005723</v>
      </c>
      <c r="G41" s="23"/>
      <c r="H41" s="155">
        <v>22</v>
      </c>
      <c r="I41" s="156" t="s">
        <v>52</v>
      </c>
      <c r="J41" s="164" t="s">
        <v>1606</v>
      </c>
      <c r="K41" s="209">
        <v>1094</v>
      </c>
      <c r="L41" s="167">
        <f t="shared" si="7"/>
        <v>5.9775214595205965E-3</v>
      </c>
      <c r="M41" s="168">
        <f t="shared" si="15"/>
        <v>0.84713062578202269</v>
      </c>
      <c r="N41" s="23"/>
      <c r="O41" s="155">
        <v>22</v>
      </c>
      <c r="P41" s="156" t="s">
        <v>917</v>
      </c>
      <c r="Q41" s="164" t="s">
        <v>1635</v>
      </c>
      <c r="R41" s="210">
        <v>226</v>
      </c>
      <c r="S41" s="167">
        <f t="shared" si="8"/>
        <v>1.17445304786156E-2</v>
      </c>
      <c r="T41" s="168">
        <f t="shared" si="16"/>
        <v>0.68819830587746189</v>
      </c>
      <c r="U41" s="43"/>
      <c r="V41" s="200">
        <v>22</v>
      </c>
      <c r="W41" s="201" t="s">
        <v>58</v>
      </c>
      <c r="X41" s="202" t="s">
        <v>234</v>
      </c>
      <c r="Y41" s="214">
        <v>325</v>
      </c>
      <c r="Z41" s="203">
        <f t="shared" si="9"/>
        <v>7.1492993686618714E-3</v>
      </c>
      <c r="AA41" s="204">
        <f t="shared" si="17"/>
        <v>0.70683473019644061</v>
      </c>
      <c r="AB41" s="43"/>
      <c r="AC41" s="23"/>
      <c r="AD41" s="23"/>
      <c r="AE41" s="23"/>
      <c r="AF41" s="23"/>
      <c r="AG41" s="23"/>
      <c r="AH41" s="23"/>
      <c r="AI41" s="23"/>
      <c r="AJ41" s="155">
        <v>22</v>
      </c>
      <c r="AK41" s="156" t="s">
        <v>61</v>
      </c>
      <c r="AL41" s="164" t="s">
        <v>1810</v>
      </c>
      <c r="AM41" s="210">
        <v>159</v>
      </c>
      <c r="AN41" s="167">
        <f t="shared" si="11"/>
        <v>7.7864838393731633E-3</v>
      </c>
      <c r="AO41" s="168">
        <f t="shared" si="19"/>
        <v>0.83109696376101849</v>
      </c>
      <c r="AP41" s="23"/>
      <c r="AQ41" s="155">
        <v>22</v>
      </c>
      <c r="AR41" s="156" t="s">
        <v>64</v>
      </c>
      <c r="AS41" s="164" t="s">
        <v>408</v>
      </c>
      <c r="AT41" s="210">
        <v>267</v>
      </c>
      <c r="AU41" s="167">
        <f t="shared" si="12"/>
        <v>7.674839748196269E-3</v>
      </c>
      <c r="AV41" s="168">
        <f t="shared" si="20"/>
        <v>0.78303486734312577</v>
      </c>
      <c r="AW41" s="74"/>
      <c r="AX41" s="155">
        <v>22</v>
      </c>
      <c r="AY41" s="156" t="s">
        <v>72</v>
      </c>
      <c r="AZ41" s="164" t="s">
        <v>138</v>
      </c>
      <c r="BA41" s="210">
        <v>735</v>
      </c>
      <c r="BB41" s="167">
        <f t="shared" si="13"/>
        <v>1.1585567692816948E-2</v>
      </c>
      <c r="BC41" s="168">
        <f t="shared" si="21"/>
        <v>0.49107044340410788</v>
      </c>
      <c r="BD41" s="23"/>
      <c r="BE41" s="155">
        <v>22</v>
      </c>
      <c r="BF41" s="156" t="s">
        <v>56</v>
      </c>
      <c r="BG41" s="164" t="s">
        <v>1544</v>
      </c>
      <c r="BH41" s="210">
        <v>318</v>
      </c>
      <c r="BI41" s="167">
        <f t="shared" si="14"/>
        <v>6.9628429419106219E-3</v>
      </c>
      <c r="BJ41" s="168">
        <f t="shared" si="22"/>
        <v>0.89244816185325515</v>
      </c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</row>
    <row r="42" spans="1:75" ht="18.75" customHeight="1">
      <c r="A42" s="155">
        <f t="shared" si="5"/>
        <v>23</v>
      </c>
      <c r="B42" s="156" t="s">
        <v>72</v>
      </c>
      <c r="C42" s="164" t="s">
        <v>83</v>
      </c>
      <c r="D42" s="209">
        <v>2288</v>
      </c>
      <c r="E42" s="206">
        <f t="shared" si="4"/>
        <v>5.4567135702361077E-3</v>
      </c>
      <c r="F42" s="194">
        <f t="shared" si="6"/>
        <v>0.50344621989029337</v>
      </c>
      <c r="G42" s="23"/>
      <c r="H42" s="155">
        <v>23</v>
      </c>
      <c r="I42" s="156" t="s">
        <v>52</v>
      </c>
      <c r="J42" s="164" t="s">
        <v>134</v>
      </c>
      <c r="K42" s="209">
        <v>1048</v>
      </c>
      <c r="L42" s="167">
        <f t="shared" si="7"/>
        <v>5.7261814347144288E-3</v>
      </c>
      <c r="M42" s="168">
        <f t="shared" si="15"/>
        <v>0.85285680721673718</v>
      </c>
      <c r="N42" s="23"/>
      <c r="O42" s="155">
        <v>23</v>
      </c>
      <c r="P42" s="156" t="s">
        <v>917</v>
      </c>
      <c r="Q42" s="164" t="s">
        <v>460</v>
      </c>
      <c r="R42" s="210">
        <v>209</v>
      </c>
      <c r="S42" s="167">
        <f t="shared" si="8"/>
        <v>1.0861092345268409E-2</v>
      </c>
      <c r="T42" s="168">
        <f t="shared" si="16"/>
        <v>0.69905939822273033</v>
      </c>
      <c r="U42" s="43"/>
      <c r="V42" s="155">
        <v>23</v>
      </c>
      <c r="W42" s="156" t="s">
        <v>58</v>
      </c>
      <c r="X42" s="164" t="s">
        <v>258</v>
      </c>
      <c r="Y42" s="210">
        <v>295</v>
      </c>
      <c r="Z42" s="167">
        <f t="shared" si="9"/>
        <v>6.489364042323852E-3</v>
      </c>
      <c r="AA42" s="168">
        <f t="shared" si="17"/>
        <v>0.71332409423876442</v>
      </c>
      <c r="AB42" s="43"/>
      <c r="AC42" s="23"/>
      <c r="AD42" s="23"/>
      <c r="AE42" s="23"/>
      <c r="AF42" s="23"/>
      <c r="AG42" s="23"/>
      <c r="AH42" s="23"/>
      <c r="AI42" s="23"/>
      <c r="AJ42" s="155">
        <v>23</v>
      </c>
      <c r="AK42" s="156" t="s">
        <v>61</v>
      </c>
      <c r="AL42" s="164" t="s">
        <v>1627</v>
      </c>
      <c r="AM42" s="210">
        <v>131</v>
      </c>
      <c r="AN42" s="167">
        <f t="shared" si="11"/>
        <v>6.4152791380999025E-3</v>
      </c>
      <c r="AO42" s="168">
        <f t="shared" si="19"/>
        <v>0.83751224289911841</v>
      </c>
      <c r="AP42" s="23"/>
      <c r="AQ42" s="155">
        <v>23</v>
      </c>
      <c r="AR42" s="156" t="s">
        <v>64</v>
      </c>
      <c r="AS42" s="164" t="s">
        <v>1725</v>
      </c>
      <c r="AT42" s="210">
        <v>266</v>
      </c>
      <c r="AU42" s="167">
        <f t="shared" si="12"/>
        <v>7.6460950300382309E-3</v>
      </c>
      <c r="AV42" s="168">
        <f t="shared" si="20"/>
        <v>0.79068096237316399</v>
      </c>
      <c r="AW42" s="74"/>
      <c r="AX42" s="157">
        <v>23</v>
      </c>
      <c r="AY42" s="158" t="s">
        <v>72</v>
      </c>
      <c r="AZ42" s="163" t="s">
        <v>173</v>
      </c>
      <c r="BA42" s="212">
        <v>696</v>
      </c>
      <c r="BB42" s="169">
        <f t="shared" si="13"/>
        <v>1.0970823284626662E-2</v>
      </c>
      <c r="BC42" s="170">
        <f t="shared" si="21"/>
        <v>0.5020412666887345</v>
      </c>
      <c r="BD42" s="23"/>
      <c r="BE42" s="155">
        <v>23</v>
      </c>
      <c r="BF42" s="156" t="s">
        <v>56</v>
      </c>
      <c r="BG42" s="164" t="s">
        <v>226</v>
      </c>
      <c r="BH42" s="210">
        <v>288</v>
      </c>
      <c r="BI42" s="167">
        <f t="shared" si="14"/>
        <v>6.3059709662586765E-3</v>
      </c>
      <c r="BJ42" s="168">
        <f t="shared" si="22"/>
        <v>0.89875413281951377</v>
      </c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</row>
    <row r="43" spans="1:75" ht="18.75" customHeight="1">
      <c r="A43" s="155">
        <f t="shared" si="5"/>
        <v>24</v>
      </c>
      <c r="B43" s="156" t="s">
        <v>58</v>
      </c>
      <c r="C43" s="164" t="s">
        <v>84</v>
      </c>
      <c r="D43" s="209">
        <v>2265</v>
      </c>
      <c r="E43" s="206">
        <f t="shared" si="4"/>
        <v>5.4018602432625807E-3</v>
      </c>
      <c r="F43" s="194">
        <f t="shared" si="6"/>
        <v>0.50884808013355598</v>
      </c>
      <c r="G43" s="23"/>
      <c r="H43" s="155">
        <v>24</v>
      </c>
      <c r="I43" s="156" t="s">
        <v>52</v>
      </c>
      <c r="J43" s="164" t="s">
        <v>150</v>
      </c>
      <c r="K43" s="209">
        <v>1022</v>
      </c>
      <c r="L43" s="167">
        <f t="shared" si="7"/>
        <v>5.5841196815631161E-3</v>
      </c>
      <c r="M43" s="168">
        <f t="shared" si="15"/>
        <v>0.85844092689830032</v>
      </c>
      <c r="N43" s="23"/>
      <c r="O43" s="200">
        <v>24</v>
      </c>
      <c r="P43" s="201" t="s">
        <v>917</v>
      </c>
      <c r="Q43" s="202" t="s">
        <v>1499</v>
      </c>
      <c r="R43" s="214">
        <v>198</v>
      </c>
      <c r="S43" s="203">
        <f t="shared" si="8"/>
        <v>1.0289455906043757E-2</v>
      </c>
      <c r="T43" s="204">
        <f t="shared" si="16"/>
        <v>0.70934885412877413</v>
      </c>
      <c r="U43" s="43"/>
      <c r="V43" s="155">
        <v>24</v>
      </c>
      <c r="W43" s="156" t="s">
        <v>58</v>
      </c>
      <c r="X43" s="164" t="s">
        <v>1807</v>
      </c>
      <c r="Y43" s="210">
        <v>283</v>
      </c>
      <c r="Z43" s="167">
        <f t="shared" si="9"/>
        <v>6.225389911788645E-3</v>
      </c>
      <c r="AA43" s="168">
        <f t="shared" si="17"/>
        <v>0.71954948415055309</v>
      </c>
      <c r="AB43" s="43"/>
      <c r="AC43" s="23"/>
      <c r="AD43" s="23"/>
      <c r="AE43" s="23"/>
      <c r="AF43" s="23"/>
      <c r="AG43" s="23"/>
      <c r="AH43" s="23"/>
      <c r="AI43" s="23"/>
      <c r="AJ43" s="155">
        <v>24</v>
      </c>
      <c r="AK43" s="156" t="s">
        <v>61</v>
      </c>
      <c r="AL43" s="164" t="s">
        <v>331</v>
      </c>
      <c r="AM43" s="210">
        <v>131</v>
      </c>
      <c r="AN43" s="167">
        <f t="shared" si="11"/>
        <v>6.4152791380999025E-3</v>
      </c>
      <c r="AO43" s="168">
        <f t="shared" si="19"/>
        <v>0.84392752203721833</v>
      </c>
      <c r="AP43" s="23"/>
      <c r="AQ43" s="155">
        <v>24</v>
      </c>
      <c r="AR43" s="156" t="s">
        <v>64</v>
      </c>
      <c r="AS43" s="164" t="s">
        <v>283</v>
      </c>
      <c r="AT43" s="210">
        <v>256</v>
      </c>
      <c r="AU43" s="167">
        <f t="shared" si="12"/>
        <v>7.3586478484578459E-3</v>
      </c>
      <c r="AV43" s="168">
        <f t="shared" si="20"/>
        <v>0.79803961022162184</v>
      </c>
      <c r="AW43" s="74"/>
      <c r="AX43" s="155">
        <v>24</v>
      </c>
      <c r="AY43" s="156" t="s">
        <v>72</v>
      </c>
      <c r="AZ43" s="164" t="s">
        <v>142</v>
      </c>
      <c r="BA43" s="210">
        <v>680</v>
      </c>
      <c r="BB43" s="167">
        <f t="shared" si="13"/>
        <v>1.0718620450497313E-2</v>
      </c>
      <c r="BC43" s="168">
        <f t="shared" si="21"/>
        <v>0.51275988713923182</v>
      </c>
      <c r="BD43" s="23"/>
      <c r="BE43" s="159">
        <v>24</v>
      </c>
      <c r="BF43" s="160" t="s">
        <v>56</v>
      </c>
      <c r="BG43" s="171" t="s">
        <v>1522</v>
      </c>
      <c r="BH43" s="215">
        <v>246</v>
      </c>
      <c r="BI43" s="184">
        <f t="shared" si="14"/>
        <v>5.3863502003459523E-3</v>
      </c>
      <c r="BJ43" s="185">
        <f t="shared" si="22"/>
        <v>0.90414048301985972</v>
      </c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</row>
    <row r="44" spans="1:75" ht="18.75" customHeight="1">
      <c r="A44" s="155">
        <f t="shared" si="5"/>
        <v>25</v>
      </c>
      <c r="B44" s="156" t="s">
        <v>79</v>
      </c>
      <c r="C44" s="164" t="s">
        <v>80</v>
      </c>
      <c r="D44" s="209">
        <v>2227</v>
      </c>
      <c r="E44" s="206">
        <f t="shared" si="4"/>
        <v>5.3112330073932746E-3</v>
      </c>
      <c r="F44" s="194">
        <f t="shared" si="6"/>
        <v>0.5141593131409492</v>
      </c>
      <c r="G44" s="23"/>
      <c r="H44" s="155">
        <v>25</v>
      </c>
      <c r="I44" s="156" t="s">
        <v>52</v>
      </c>
      <c r="J44" s="164" t="s">
        <v>131</v>
      </c>
      <c r="K44" s="209">
        <v>1016</v>
      </c>
      <c r="L44" s="167">
        <f t="shared" si="7"/>
        <v>5.5513362000666599E-3</v>
      </c>
      <c r="M44" s="168">
        <f t="shared" si="15"/>
        <v>0.86399226309836696</v>
      </c>
      <c r="N44" s="23"/>
      <c r="O44" s="155">
        <v>25</v>
      </c>
      <c r="P44" s="156" t="s">
        <v>917</v>
      </c>
      <c r="Q44" s="164" t="s">
        <v>312</v>
      </c>
      <c r="R44" s="210">
        <v>195</v>
      </c>
      <c r="S44" s="167">
        <f t="shared" si="8"/>
        <v>1.0133555058982488E-2</v>
      </c>
      <c r="T44" s="168">
        <f t="shared" si="16"/>
        <v>0.71948240918775663</v>
      </c>
      <c r="U44" s="43"/>
      <c r="V44" s="155">
        <v>25</v>
      </c>
      <c r="W44" s="156" t="s">
        <v>58</v>
      </c>
      <c r="X44" s="164" t="s">
        <v>292</v>
      </c>
      <c r="Y44" s="210">
        <v>273</v>
      </c>
      <c r="Z44" s="167">
        <f t="shared" si="9"/>
        <v>6.0054114696759722E-3</v>
      </c>
      <c r="AA44" s="168">
        <f t="shared" si="17"/>
        <v>0.72555489562022901</v>
      </c>
      <c r="AB44" s="43"/>
      <c r="AC44" s="23"/>
      <c r="AD44" s="23"/>
      <c r="AE44" s="23"/>
      <c r="AF44" s="23"/>
      <c r="AG44" s="23"/>
      <c r="AH44" s="23"/>
      <c r="AI44" s="23"/>
      <c r="AJ44" s="155">
        <v>25</v>
      </c>
      <c r="AK44" s="156" t="s">
        <v>61</v>
      </c>
      <c r="AL44" s="164" t="s">
        <v>1524</v>
      </c>
      <c r="AM44" s="210">
        <v>130</v>
      </c>
      <c r="AN44" s="167">
        <f t="shared" si="11"/>
        <v>6.3663075416258569E-3</v>
      </c>
      <c r="AO44" s="168">
        <f t="shared" si="19"/>
        <v>0.85029382957884414</v>
      </c>
      <c r="AP44" s="23"/>
      <c r="AQ44" s="155">
        <v>25</v>
      </c>
      <c r="AR44" s="156" t="s">
        <v>64</v>
      </c>
      <c r="AS44" s="164" t="s">
        <v>298</v>
      </c>
      <c r="AT44" s="210">
        <v>236</v>
      </c>
      <c r="AU44" s="167">
        <f t="shared" si="12"/>
        <v>6.7837534852970768E-3</v>
      </c>
      <c r="AV44" s="168">
        <f t="shared" si="20"/>
        <v>0.80482336370691887</v>
      </c>
      <c r="AW44" s="74"/>
      <c r="AX44" s="155">
        <v>25</v>
      </c>
      <c r="AY44" s="156" t="s">
        <v>72</v>
      </c>
      <c r="AZ44" s="164" t="s">
        <v>1738</v>
      </c>
      <c r="BA44" s="210">
        <v>604</v>
      </c>
      <c r="BB44" s="167">
        <f t="shared" si="13"/>
        <v>9.5206569883829074E-3</v>
      </c>
      <c r="BC44" s="168">
        <f t="shared" si="21"/>
        <v>0.52228054412761471</v>
      </c>
      <c r="BD44" s="23"/>
      <c r="BE44" s="155">
        <v>25</v>
      </c>
      <c r="BF44" s="156" t="s">
        <v>56</v>
      </c>
      <c r="BG44" s="164" t="s">
        <v>296</v>
      </c>
      <c r="BH44" s="210">
        <v>242</v>
      </c>
      <c r="BI44" s="167">
        <f t="shared" si="14"/>
        <v>5.2987672702590263E-3</v>
      </c>
      <c r="BJ44" s="168">
        <f t="shared" si="22"/>
        <v>0.90943925029011874</v>
      </c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</row>
    <row r="45" spans="1:75" ht="18.75" customHeight="1">
      <c r="A45" s="155">
        <f t="shared" si="5"/>
        <v>26</v>
      </c>
      <c r="B45" s="156" t="s">
        <v>56</v>
      </c>
      <c r="C45" s="164" t="s">
        <v>1498</v>
      </c>
      <c r="D45" s="209">
        <v>2173</v>
      </c>
      <c r="E45" s="206">
        <f t="shared" si="4"/>
        <v>5.1824469353684713E-3</v>
      </c>
      <c r="F45" s="194">
        <f t="shared" si="6"/>
        <v>0.51934176007631772</v>
      </c>
      <c r="G45" s="23"/>
      <c r="H45" s="155">
        <v>26</v>
      </c>
      <c r="I45" s="156" t="s">
        <v>52</v>
      </c>
      <c r="J45" s="164" t="s">
        <v>1516</v>
      </c>
      <c r="K45" s="210">
        <v>876</v>
      </c>
      <c r="L45" s="167">
        <f t="shared" si="7"/>
        <v>4.7863882984826708E-3</v>
      </c>
      <c r="M45" s="168">
        <f t="shared" si="15"/>
        <v>0.86877865139684962</v>
      </c>
      <c r="N45" s="23"/>
      <c r="O45" s="155">
        <v>26</v>
      </c>
      <c r="P45" s="156" t="s">
        <v>917</v>
      </c>
      <c r="Q45" s="164" t="s">
        <v>1667</v>
      </c>
      <c r="R45" s="210">
        <v>195</v>
      </c>
      <c r="S45" s="167">
        <f t="shared" si="8"/>
        <v>1.0133555058982488E-2</v>
      </c>
      <c r="T45" s="168">
        <f t="shared" si="16"/>
        <v>0.72961596424673913</v>
      </c>
      <c r="U45" s="43"/>
      <c r="V45" s="155">
        <v>26</v>
      </c>
      <c r="W45" s="156" t="s">
        <v>58</v>
      </c>
      <c r="X45" s="164" t="s">
        <v>339</v>
      </c>
      <c r="Y45" s="210">
        <v>260</v>
      </c>
      <c r="Z45" s="167">
        <f t="shared" si="9"/>
        <v>5.7194394949294973E-3</v>
      </c>
      <c r="AA45" s="168">
        <f t="shared" si="17"/>
        <v>0.73127433511515849</v>
      </c>
      <c r="AB45" s="43"/>
      <c r="AC45" s="23"/>
      <c r="AD45" s="23"/>
      <c r="AE45" s="23"/>
      <c r="AF45" s="23"/>
      <c r="AG45" s="23"/>
      <c r="AH45" s="23"/>
      <c r="AI45" s="23"/>
      <c r="AJ45" s="155">
        <v>26</v>
      </c>
      <c r="AK45" s="156" t="s">
        <v>61</v>
      </c>
      <c r="AL45" s="164" t="s">
        <v>448</v>
      </c>
      <c r="AM45" s="210">
        <v>125</v>
      </c>
      <c r="AN45" s="167">
        <f t="shared" si="11"/>
        <v>6.1214495592556315E-3</v>
      </c>
      <c r="AO45" s="168">
        <f t="shared" si="19"/>
        <v>0.85641527913809978</v>
      </c>
      <c r="AP45" s="23"/>
      <c r="AQ45" s="155">
        <v>26</v>
      </c>
      <c r="AR45" s="156" t="s">
        <v>64</v>
      </c>
      <c r="AS45" s="164" t="s">
        <v>1699</v>
      </c>
      <c r="AT45" s="210">
        <v>233</v>
      </c>
      <c r="AU45" s="167">
        <f t="shared" si="12"/>
        <v>6.6975193308229609E-3</v>
      </c>
      <c r="AV45" s="168">
        <f t="shared" si="20"/>
        <v>0.81152088303774184</v>
      </c>
      <c r="AW45" s="74"/>
      <c r="AX45" s="155">
        <v>26</v>
      </c>
      <c r="AY45" s="156" t="s">
        <v>72</v>
      </c>
      <c r="AZ45" s="164" t="s">
        <v>1682</v>
      </c>
      <c r="BA45" s="210">
        <v>589</v>
      </c>
      <c r="BB45" s="167">
        <f t="shared" si="13"/>
        <v>9.2842168313866432E-3</v>
      </c>
      <c r="BC45" s="168">
        <f t="shared" si="21"/>
        <v>0.5315647609590014</v>
      </c>
      <c r="BD45" s="23"/>
      <c r="BE45" s="155">
        <v>26</v>
      </c>
      <c r="BF45" s="156" t="s">
        <v>56</v>
      </c>
      <c r="BG45" s="164" t="s">
        <v>361</v>
      </c>
      <c r="BH45" s="210">
        <v>241</v>
      </c>
      <c r="BI45" s="167">
        <f t="shared" si="14"/>
        <v>5.2768715377372946E-3</v>
      </c>
      <c r="BJ45" s="168">
        <f t="shared" si="22"/>
        <v>0.914716121827856</v>
      </c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</row>
    <row r="46" spans="1:75" ht="18.75" customHeight="1">
      <c r="A46" s="155">
        <f t="shared" si="5"/>
        <v>27</v>
      </c>
      <c r="B46" s="156" t="s">
        <v>72</v>
      </c>
      <c r="C46" s="164" t="s">
        <v>1688</v>
      </c>
      <c r="D46" s="209">
        <v>2089</v>
      </c>
      <c r="E46" s="206">
        <f t="shared" si="4"/>
        <v>4.9821130455521105E-3</v>
      </c>
      <c r="F46" s="194">
        <f t="shared" si="6"/>
        <v>0.52432387312186979</v>
      </c>
      <c r="G46" s="23"/>
      <c r="H46" s="155">
        <v>27</v>
      </c>
      <c r="I46" s="156" t="s">
        <v>52</v>
      </c>
      <c r="J46" s="164" t="s">
        <v>1689</v>
      </c>
      <c r="K46" s="210">
        <v>864</v>
      </c>
      <c r="L46" s="167">
        <f t="shared" si="7"/>
        <v>4.7208213354897575E-3</v>
      </c>
      <c r="M46" s="168">
        <f t="shared" si="15"/>
        <v>0.87349947273233941</v>
      </c>
      <c r="N46" s="23"/>
      <c r="O46" s="155">
        <v>27</v>
      </c>
      <c r="P46" s="156" t="s">
        <v>917</v>
      </c>
      <c r="Q46" s="164" t="s">
        <v>1677</v>
      </c>
      <c r="R46" s="210">
        <v>194</v>
      </c>
      <c r="S46" s="167">
        <f t="shared" si="8"/>
        <v>1.0081588109962064E-2</v>
      </c>
      <c r="T46" s="168">
        <f t="shared" si="16"/>
        <v>0.7396975523567012</v>
      </c>
      <c r="U46" s="43"/>
      <c r="V46" s="155">
        <v>27</v>
      </c>
      <c r="W46" s="156" t="s">
        <v>58</v>
      </c>
      <c r="X46" s="164" t="s">
        <v>1651</v>
      </c>
      <c r="Y46" s="210">
        <v>260</v>
      </c>
      <c r="Z46" s="167">
        <f t="shared" si="9"/>
        <v>5.7194394949294973E-3</v>
      </c>
      <c r="AA46" s="168">
        <f t="shared" si="17"/>
        <v>0.73699377461008797</v>
      </c>
      <c r="AB46" s="43"/>
      <c r="AC46" s="23"/>
      <c r="AD46" s="23"/>
      <c r="AE46" s="23"/>
      <c r="AF46" s="23"/>
      <c r="AG46" s="23"/>
      <c r="AH46" s="54"/>
      <c r="AI46" s="23"/>
      <c r="AJ46" s="155">
        <v>27</v>
      </c>
      <c r="AK46" s="156" t="s">
        <v>61</v>
      </c>
      <c r="AL46" s="164" t="s">
        <v>472</v>
      </c>
      <c r="AM46" s="210">
        <v>123</v>
      </c>
      <c r="AN46" s="167">
        <f t="shared" si="11"/>
        <v>6.0235063663075412E-3</v>
      </c>
      <c r="AO46" s="168">
        <f t="shared" si="19"/>
        <v>0.86243878550440733</v>
      </c>
      <c r="AP46" s="23"/>
      <c r="AQ46" s="155">
        <v>27</v>
      </c>
      <c r="AR46" s="156" t="s">
        <v>64</v>
      </c>
      <c r="AS46" s="164" t="s">
        <v>1736</v>
      </c>
      <c r="AT46" s="210">
        <v>203</v>
      </c>
      <c r="AU46" s="167">
        <f t="shared" si="12"/>
        <v>5.8351777860818077E-3</v>
      </c>
      <c r="AV46" s="168">
        <f t="shared" si="20"/>
        <v>0.81735606082382362</v>
      </c>
      <c r="AW46" s="74"/>
      <c r="AX46" s="155">
        <v>27</v>
      </c>
      <c r="AY46" s="156" t="s">
        <v>72</v>
      </c>
      <c r="AZ46" s="164" t="s">
        <v>168</v>
      </c>
      <c r="BA46" s="210">
        <v>579</v>
      </c>
      <c r="BB46" s="167">
        <f t="shared" si="13"/>
        <v>9.1265900600557993E-3</v>
      </c>
      <c r="BC46" s="168">
        <f t="shared" si="21"/>
        <v>0.54069135101905719</v>
      </c>
      <c r="BD46" s="23"/>
      <c r="BE46" s="155">
        <v>27</v>
      </c>
      <c r="BF46" s="156" t="s">
        <v>56</v>
      </c>
      <c r="BG46" s="164" t="s">
        <v>334</v>
      </c>
      <c r="BH46" s="210">
        <v>222</v>
      </c>
      <c r="BI46" s="167">
        <f t="shared" si="14"/>
        <v>4.8608526198243964E-3</v>
      </c>
      <c r="BJ46" s="168">
        <f t="shared" si="22"/>
        <v>0.91957697444768038</v>
      </c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</row>
    <row r="47" spans="1:75" ht="18.75" customHeight="1">
      <c r="A47" s="155">
        <f t="shared" si="5"/>
        <v>28</v>
      </c>
      <c r="B47" s="156" t="s">
        <v>56</v>
      </c>
      <c r="C47" s="164" t="s">
        <v>88</v>
      </c>
      <c r="D47" s="209">
        <v>1952</v>
      </c>
      <c r="E47" s="206">
        <f t="shared" si="4"/>
        <v>4.6553780109706653E-3</v>
      </c>
      <c r="F47" s="194">
        <f t="shared" si="6"/>
        <v>0.5289792511328405</v>
      </c>
      <c r="G47" s="23"/>
      <c r="H47" s="155">
        <v>28</v>
      </c>
      <c r="I47" s="156" t="s">
        <v>52</v>
      </c>
      <c r="J47" s="164" t="s">
        <v>147</v>
      </c>
      <c r="K47" s="210">
        <v>839</v>
      </c>
      <c r="L47" s="167">
        <f t="shared" si="7"/>
        <v>4.5842234959211888E-3</v>
      </c>
      <c r="M47" s="168">
        <f t="shared" si="15"/>
        <v>0.87808369622826055</v>
      </c>
      <c r="N47" s="23"/>
      <c r="O47" s="155">
        <v>28</v>
      </c>
      <c r="P47" s="156" t="s">
        <v>917</v>
      </c>
      <c r="Q47" s="164" t="s">
        <v>1690</v>
      </c>
      <c r="R47" s="210">
        <v>187</v>
      </c>
      <c r="S47" s="167">
        <f t="shared" si="8"/>
        <v>9.7178194668191033E-3</v>
      </c>
      <c r="T47" s="168">
        <f t="shared" si="16"/>
        <v>0.74941537182352036</v>
      </c>
      <c r="U47" s="43"/>
      <c r="V47" s="155">
        <v>28</v>
      </c>
      <c r="W47" s="156" t="s">
        <v>58</v>
      </c>
      <c r="X47" s="164" t="s">
        <v>1577</v>
      </c>
      <c r="Y47" s="210">
        <v>255</v>
      </c>
      <c r="Z47" s="167">
        <f t="shared" si="9"/>
        <v>5.6094502738731605E-3</v>
      </c>
      <c r="AA47" s="168">
        <f t="shared" si="17"/>
        <v>0.74260322488396113</v>
      </c>
      <c r="AB47" s="52"/>
      <c r="AC47" s="23"/>
      <c r="AD47" s="23"/>
      <c r="AE47" s="23"/>
      <c r="AF47" s="23"/>
      <c r="AG47" s="23"/>
      <c r="AH47" s="23"/>
      <c r="AI47" s="23"/>
      <c r="AJ47" s="155">
        <v>28</v>
      </c>
      <c r="AK47" s="156" t="s">
        <v>61</v>
      </c>
      <c r="AL47" s="164" t="s">
        <v>1593</v>
      </c>
      <c r="AM47" s="210">
        <v>123</v>
      </c>
      <c r="AN47" s="167">
        <f t="shared" si="11"/>
        <v>6.0235063663075412E-3</v>
      </c>
      <c r="AO47" s="168">
        <f t="shared" si="19"/>
        <v>0.86846229187071489</v>
      </c>
      <c r="AP47" s="23"/>
      <c r="AQ47" s="155">
        <v>28</v>
      </c>
      <c r="AR47" s="156" t="s">
        <v>64</v>
      </c>
      <c r="AS47" s="164" t="s">
        <v>1487</v>
      </c>
      <c r="AT47" s="210">
        <v>200</v>
      </c>
      <c r="AU47" s="167">
        <f t="shared" si="12"/>
        <v>5.7489436316076918E-3</v>
      </c>
      <c r="AV47" s="168">
        <f t="shared" si="20"/>
        <v>0.82310500445543133</v>
      </c>
      <c r="AW47" s="74"/>
      <c r="AX47" s="155">
        <v>28</v>
      </c>
      <c r="AY47" s="156" t="s">
        <v>72</v>
      </c>
      <c r="AZ47" s="164" t="s">
        <v>207</v>
      </c>
      <c r="BA47" s="210">
        <v>578</v>
      </c>
      <c r="BB47" s="167">
        <f t="shared" si="13"/>
        <v>9.1108273829227163E-3</v>
      </c>
      <c r="BC47" s="168">
        <f t="shared" si="21"/>
        <v>0.54980217840197987</v>
      </c>
      <c r="BD47" s="23"/>
      <c r="BE47" s="155">
        <v>28</v>
      </c>
      <c r="BF47" s="156" t="s">
        <v>56</v>
      </c>
      <c r="BG47" s="164" t="s">
        <v>308</v>
      </c>
      <c r="BH47" s="210">
        <v>214</v>
      </c>
      <c r="BI47" s="167">
        <f t="shared" si="14"/>
        <v>4.6856867596505444E-3</v>
      </c>
      <c r="BJ47" s="168">
        <f t="shared" si="22"/>
        <v>0.92426266120733092</v>
      </c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</row>
    <row r="48" spans="1:75" ht="18.75" customHeight="1">
      <c r="A48" s="155">
        <f t="shared" si="5"/>
        <v>29</v>
      </c>
      <c r="B48" s="156" t="s">
        <v>64</v>
      </c>
      <c r="C48" s="164" t="s">
        <v>1797</v>
      </c>
      <c r="D48" s="209">
        <v>1895</v>
      </c>
      <c r="E48" s="206">
        <f t="shared" si="4"/>
        <v>4.5194371571667061E-3</v>
      </c>
      <c r="F48" s="194">
        <f t="shared" si="6"/>
        <v>0.53349868829000724</v>
      </c>
      <c r="G48" s="23"/>
      <c r="H48" s="155">
        <v>29</v>
      </c>
      <c r="I48" s="156" t="s">
        <v>52</v>
      </c>
      <c r="J48" s="164" t="s">
        <v>146</v>
      </c>
      <c r="K48" s="210">
        <v>747</v>
      </c>
      <c r="L48" s="167">
        <f t="shared" si="7"/>
        <v>4.0815434463088536E-3</v>
      </c>
      <c r="M48" s="168">
        <f t="shared" si="15"/>
        <v>0.88216523967456939</v>
      </c>
      <c r="N48" s="23"/>
      <c r="O48" s="155">
        <v>29</v>
      </c>
      <c r="P48" s="156" t="s">
        <v>917</v>
      </c>
      <c r="Q48" s="164" t="s">
        <v>360</v>
      </c>
      <c r="R48" s="210">
        <v>179</v>
      </c>
      <c r="S48" s="167">
        <f t="shared" si="8"/>
        <v>9.3020838746557186E-3</v>
      </c>
      <c r="T48" s="168">
        <f t="shared" si="16"/>
        <v>0.75871745569817606</v>
      </c>
      <c r="U48" s="43"/>
      <c r="V48" s="155">
        <v>29</v>
      </c>
      <c r="W48" s="156" t="s">
        <v>58</v>
      </c>
      <c r="X48" s="164" t="s">
        <v>305</v>
      </c>
      <c r="Y48" s="210">
        <v>253</v>
      </c>
      <c r="Z48" s="167">
        <f t="shared" si="9"/>
        <v>5.5654545854506255E-3</v>
      </c>
      <c r="AA48" s="168">
        <f t="shared" si="17"/>
        <v>0.74816867946941179</v>
      </c>
      <c r="AB48" s="43"/>
      <c r="AC48" s="23"/>
      <c r="AD48" s="23"/>
      <c r="AE48" s="23"/>
      <c r="AF48" s="23"/>
      <c r="AG48" s="23"/>
      <c r="AH48" s="23"/>
      <c r="AI48" s="23"/>
      <c r="AJ48" s="155">
        <v>29</v>
      </c>
      <c r="AK48" s="156" t="s">
        <v>61</v>
      </c>
      <c r="AL48" s="164" t="s">
        <v>591</v>
      </c>
      <c r="AM48" s="210">
        <v>116</v>
      </c>
      <c r="AN48" s="167">
        <f t="shared" si="11"/>
        <v>5.6807051909892265E-3</v>
      </c>
      <c r="AO48" s="168">
        <f t="shared" si="19"/>
        <v>0.87414299706170406</v>
      </c>
      <c r="AP48" s="23"/>
      <c r="AQ48" s="155">
        <v>29</v>
      </c>
      <c r="AR48" s="156" t="s">
        <v>64</v>
      </c>
      <c r="AS48" s="164" t="s">
        <v>1706</v>
      </c>
      <c r="AT48" s="210">
        <v>177</v>
      </c>
      <c r="AU48" s="167">
        <f t="shared" si="12"/>
        <v>5.0878151139728076E-3</v>
      </c>
      <c r="AV48" s="168">
        <f t="shared" si="20"/>
        <v>0.82819281956940416</v>
      </c>
      <c r="AW48" s="74"/>
      <c r="AX48" s="155">
        <v>29</v>
      </c>
      <c r="AY48" s="156" t="s">
        <v>72</v>
      </c>
      <c r="AZ48" s="164" t="s">
        <v>161</v>
      </c>
      <c r="BA48" s="210">
        <v>573</v>
      </c>
      <c r="BB48" s="167">
        <f t="shared" si="13"/>
        <v>9.0320139972572943E-3</v>
      </c>
      <c r="BC48" s="168">
        <f t="shared" si="21"/>
        <v>0.55883419239923715</v>
      </c>
      <c r="BD48" s="23"/>
      <c r="BE48" s="155">
        <v>29</v>
      </c>
      <c r="BF48" s="156" t="s">
        <v>56</v>
      </c>
      <c r="BG48" s="164" t="s">
        <v>276</v>
      </c>
      <c r="BH48" s="210">
        <v>207</v>
      </c>
      <c r="BI48" s="167">
        <f t="shared" si="14"/>
        <v>4.5324166319984233E-3</v>
      </c>
      <c r="BJ48" s="168">
        <f t="shared" si="22"/>
        <v>0.92879507783932935</v>
      </c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</row>
    <row r="49" spans="1:75" ht="18.75" customHeight="1">
      <c r="A49" s="155">
        <f t="shared" si="5"/>
        <v>30</v>
      </c>
      <c r="B49" s="156" t="s">
        <v>52</v>
      </c>
      <c r="C49" s="164" t="s">
        <v>92</v>
      </c>
      <c r="D49" s="209">
        <v>1888</v>
      </c>
      <c r="E49" s="206">
        <f t="shared" si="4"/>
        <v>4.5027426663486764E-3</v>
      </c>
      <c r="F49" s="194">
        <f t="shared" si="6"/>
        <v>0.53800143095635589</v>
      </c>
      <c r="G49" s="23"/>
      <c r="H49" s="155">
        <v>30</v>
      </c>
      <c r="I49" s="156" t="s">
        <v>52</v>
      </c>
      <c r="J49" s="164" t="s">
        <v>158</v>
      </c>
      <c r="K49" s="210">
        <v>740</v>
      </c>
      <c r="L49" s="167">
        <f t="shared" si="7"/>
        <v>4.0432960512296534E-3</v>
      </c>
      <c r="M49" s="168">
        <f t="shared" si="15"/>
        <v>0.88620853572579905</v>
      </c>
      <c r="N49" s="23"/>
      <c r="O49" s="155">
        <v>30</v>
      </c>
      <c r="P49" s="156" t="s">
        <v>917</v>
      </c>
      <c r="Q49" s="164" t="s">
        <v>391</v>
      </c>
      <c r="R49" s="210">
        <v>159</v>
      </c>
      <c r="S49" s="167">
        <f t="shared" si="8"/>
        <v>8.2627448942472585E-3</v>
      </c>
      <c r="T49" s="168">
        <f t="shared" si="16"/>
        <v>0.76698020059242333</v>
      </c>
      <c r="U49" s="43"/>
      <c r="V49" s="155">
        <v>30</v>
      </c>
      <c r="W49" s="156" t="s">
        <v>58</v>
      </c>
      <c r="X49" s="164" t="s">
        <v>359</v>
      </c>
      <c r="Y49" s="210">
        <v>229</v>
      </c>
      <c r="Z49" s="167">
        <f t="shared" si="9"/>
        <v>5.0375063243802108E-3</v>
      </c>
      <c r="AA49" s="168">
        <f t="shared" si="17"/>
        <v>0.75320618579379195</v>
      </c>
      <c r="AB49" s="43"/>
      <c r="AC49" s="23"/>
      <c r="AD49" s="23"/>
      <c r="AE49" s="23"/>
      <c r="AF49" s="23"/>
      <c r="AG49" s="23"/>
      <c r="AH49" s="23"/>
      <c r="AI49" s="23"/>
      <c r="AJ49" s="155">
        <v>30</v>
      </c>
      <c r="AK49" s="156" t="s">
        <v>61</v>
      </c>
      <c r="AL49" s="164" t="s">
        <v>1743</v>
      </c>
      <c r="AM49" s="210">
        <v>114</v>
      </c>
      <c r="AN49" s="167">
        <f t="shared" si="11"/>
        <v>5.5827619980411362E-3</v>
      </c>
      <c r="AO49" s="168">
        <f t="shared" si="19"/>
        <v>0.87972575905974515</v>
      </c>
      <c r="AP49" s="23"/>
      <c r="AQ49" s="155">
        <v>30</v>
      </c>
      <c r="AR49" s="156" t="s">
        <v>64</v>
      </c>
      <c r="AS49" s="164" t="s">
        <v>1678</v>
      </c>
      <c r="AT49" s="210">
        <v>168</v>
      </c>
      <c r="AU49" s="167">
        <f t="shared" si="12"/>
        <v>4.8291126505504616E-3</v>
      </c>
      <c r="AV49" s="168">
        <f t="shared" si="20"/>
        <v>0.83302193221995458</v>
      </c>
      <c r="AW49" s="74"/>
      <c r="AX49" s="155">
        <v>30</v>
      </c>
      <c r="AY49" s="156" t="s">
        <v>72</v>
      </c>
      <c r="AZ49" s="164" t="s">
        <v>200</v>
      </c>
      <c r="BA49" s="210">
        <v>565</v>
      </c>
      <c r="BB49" s="167">
        <f t="shared" si="13"/>
        <v>8.9059125801926198E-3</v>
      </c>
      <c r="BC49" s="168">
        <f t="shared" si="21"/>
        <v>0.56774010497942973</v>
      </c>
      <c r="BD49" s="23"/>
      <c r="BE49" s="155">
        <v>30</v>
      </c>
      <c r="BF49" s="156" t="s">
        <v>56</v>
      </c>
      <c r="BG49" s="164" t="s">
        <v>1695</v>
      </c>
      <c r="BH49" s="210">
        <v>199</v>
      </c>
      <c r="BI49" s="167">
        <f t="shared" si="14"/>
        <v>4.3572507718245713E-3</v>
      </c>
      <c r="BJ49" s="168">
        <f t="shared" si="22"/>
        <v>0.93315232861115394</v>
      </c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</row>
    <row r="50" spans="1:75" ht="18.75" customHeight="1">
      <c r="A50" s="155">
        <f t="shared" si="5"/>
        <v>31</v>
      </c>
      <c r="B50" s="156" t="s">
        <v>72</v>
      </c>
      <c r="C50" s="164" t="s">
        <v>103</v>
      </c>
      <c r="D50" s="209">
        <v>1835</v>
      </c>
      <c r="E50" s="206">
        <f t="shared" si="4"/>
        <v>4.376341521583592E-3</v>
      </c>
      <c r="F50" s="194">
        <f t="shared" si="6"/>
        <v>0.5423777724779395</v>
      </c>
      <c r="G50" s="23"/>
      <c r="H50" s="155">
        <v>31</v>
      </c>
      <c r="I50" s="156" t="s">
        <v>52</v>
      </c>
      <c r="J50" s="164" t="s">
        <v>162</v>
      </c>
      <c r="K50" s="210">
        <v>704</v>
      </c>
      <c r="L50" s="167">
        <f t="shared" si="7"/>
        <v>3.8465951622509141E-3</v>
      </c>
      <c r="M50" s="168">
        <f t="shared" si="15"/>
        <v>0.89005513088804999</v>
      </c>
      <c r="N50" s="23"/>
      <c r="O50" s="155">
        <v>31</v>
      </c>
      <c r="P50" s="156" t="s">
        <v>917</v>
      </c>
      <c r="Q50" s="164" t="s">
        <v>393</v>
      </c>
      <c r="R50" s="210">
        <v>158</v>
      </c>
      <c r="S50" s="167">
        <f t="shared" si="8"/>
        <v>8.210777945226835E-3</v>
      </c>
      <c r="T50" s="168">
        <f t="shared" si="16"/>
        <v>0.77519097853765018</v>
      </c>
      <c r="U50" s="43"/>
      <c r="V50" s="155">
        <v>31</v>
      </c>
      <c r="W50" s="156" t="s">
        <v>58</v>
      </c>
      <c r="X50" s="164" t="s">
        <v>407</v>
      </c>
      <c r="Y50" s="210">
        <v>221</v>
      </c>
      <c r="Z50" s="167">
        <f t="shared" si="9"/>
        <v>4.861523570690072E-3</v>
      </c>
      <c r="AA50" s="168">
        <f t="shared" si="17"/>
        <v>0.75806770936448198</v>
      </c>
      <c r="AB50" s="43"/>
      <c r="AC50" s="23"/>
      <c r="AD50" s="23"/>
      <c r="AE50" s="23"/>
      <c r="AF50" s="23"/>
      <c r="AG50" s="23"/>
      <c r="AH50" s="23"/>
      <c r="AI50" s="23"/>
      <c r="AJ50" s="155">
        <v>31</v>
      </c>
      <c r="AK50" s="156" t="s">
        <v>61</v>
      </c>
      <c r="AL50" s="164" t="s">
        <v>531</v>
      </c>
      <c r="AM50" s="210">
        <v>108</v>
      </c>
      <c r="AN50" s="167">
        <f t="shared" si="11"/>
        <v>5.2889324191968661E-3</v>
      </c>
      <c r="AO50" s="168">
        <f t="shared" si="19"/>
        <v>0.88501469147894196</v>
      </c>
      <c r="AP50" s="23"/>
      <c r="AQ50" s="155">
        <v>31</v>
      </c>
      <c r="AR50" s="156" t="s">
        <v>64</v>
      </c>
      <c r="AS50" s="164" t="s">
        <v>405</v>
      </c>
      <c r="AT50" s="210">
        <v>166</v>
      </c>
      <c r="AU50" s="167">
        <f t="shared" si="12"/>
        <v>4.7716232142343846E-3</v>
      </c>
      <c r="AV50" s="168">
        <f t="shared" si="20"/>
        <v>0.83779355543418899</v>
      </c>
      <c r="AW50" s="74"/>
      <c r="AX50" s="155">
        <v>31</v>
      </c>
      <c r="AY50" s="156" t="s">
        <v>72</v>
      </c>
      <c r="AZ50" s="164" t="s">
        <v>186</v>
      </c>
      <c r="BA50" s="210">
        <v>560</v>
      </c>
      <c r="BB50" s="167">
        <f t="shared" si="13"/>
        <v>8.8270991945271979E-3</v>
      </c>
      <c r="BC50" s="168">
        <f t="shared" si="21"/>
        <v>0.5765672041739569</v>
      </c>
      <c r="BD50" s="23"/>
      <c r="BE50" s="155">
        <v>31</v>
      </c>
      <c r="BF50" s="156" t="s">
        <v>56</v>
      </c>
      <c r="BG50" s="164" t="s">
        <v>378</v>
      </c>
      <c r="BH50" s="210">
        <v>188</v>
      </c>
      <c r="BI50" s="167">
        <f t="shared" si="14"/>
        <v>4.116397714085525E-3</v>
      </c>
      <c r="BJ50" s="168">
        <f t="shared" si="22"/>
        <v>0.9372687263252395</v>
      </c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</row>
    <row r="51" spans="1:75" ht="18.75" customHeight="1">
      <c r="A51" s="155">
        <f t="shared" si="5"/>
        <v>32</v>
      </c>
      <c r="B51" s="156" t="s">
        <v>58</v>
      </c>
      <c r="C51" s="164" t="s">
        <v>1656</v>
      </c>
      <c r="D51" s="209">
        <v>1823</v>
      </c>
      <c r="E51" s="206">
        <f t="shared" si="4"/>
        <v>4.3477223944669687E-3</v>
      </c>
      <c r="F51" s="194">
        <f t="shared" si="6"/>
        <v>0.54672549487240651</v>
      </c>
      <c r="G51" s="23"/>
      <c r="H51" s="155">
        <v>32</v>
      </c>
      <c r="I51" s="156" t="s">
        <v>52</v>
      </c>
      <c r="J51" s="164" t="s">
        <v>157</v>
      </c>
      <c r="K51" s="210">
        <v>676</v>
      </c>
      <c r="L51" s="167">
        <f t="shared" si="7"/>
        <v>3.6936055819341163E-3</v>
      </c>
      <c r="M51" s="168">
        <f t="shared" si="15"/>
        <v>0.8937487364699841</v>
      </c>
      <c r="N51" s="23"/>
      <c r="O51" s="155">
        <v>32</v>
      </c>
      <c r="P51" s="156" t="s">
        <v>917</v>
      </c>
      <c r="Q51" s="164" t="s">
        <v>358</v>
      </c>
      <c r="R51" s="210">
        <v>155</v>
      </c>
      <c r="S51" s="167">
        <f t="shared" si="8"/>
        <v>8.0548770981655662E-3</v>
      </c>
      <c r="T51" s="168">
        <f t="shared" si="16"/>
        <v>0.78324585563581572</v>
      </c>
      <c r="U51" s="43"/>
      <c r="V51" s="155">
        <v>32</v>
      </c>
      <c r="W51" s="156" t="s">
        <v>58</v>
      </c>
      <c r="X51" s="164" t="s">
        <v>322</v>
      </c>
      <c r="Y51" s="210">
        <v>215</v>
      </c>
      <c r="Z51" s="167">
        <f t="shared" si="9"/>
        <v>4.729536505422469E-3</v>
      </c>
      <c r="AA51" s="168">
        <f t="shared" si="17"/>
        <v>0.76279724586990449</v>
      </c>
      <c r="AB51" s="43"/>
      <c r="AC51" s="23"/>
      <c r="AD51" s="23"/>
      <c r="AE51" s="23"/>
      <c r="AF51" s="23"/>
      <c r="AG51" s="23"/>
      <c r="AH51" s="23"/>
      <c r="AI51" s="23"/>
      <c r="AJ51" s="155">
        <v>32</v>
      </c>
      <c r="AK51" s="156" t="s">
        <v>61</v>
      </c>
      <c r="AL51" s="164" t="s">
        <v>1653</v>
      </c>
      <c r="AM51" s="210">
        <v>100</v>
      </c>
      <c r="AN51" s="167">
        <f t="shared" si="11"/>
        <v>4.8971596474045058E-3</v>
      </c>
      <c r="AO51" s="168">
        <f t="shared" si="19"/>
        <v>0.88991185112634652</v>
      </c>
      <c r="AP51" s="23"/>
      <c r="AQ51" s="155">
        <v>32</v>
      </c>
      <c r="AR51" s="156" t="s">
        <v>64</v>
      </c>
      <c r="AS51" s="164" t="s">
        <v>380</v>
      </c>
      <c r="AT51" s="210">
        <v>165</v>
      </c>
      <c r="AU51" s="167">
        <f t="shared" si="12"/>
        <v>4.7428784960763457E-3</v>
      </c>
      <c r="AV51" s="168">
        <f t="shared" si="20"/>
        <v>0.84253643393026534</v>
      </c>
      <c r="AW51" s="74"/>
      <c r="AX51" s="155">
        <v>32</v>
      </c>
      <c r="AY51" s="156" t="s">
        <v>72</v>
      </c>
      <c r="AZ51" s="164" t="s">
        <v>221</v>
      </c>
      <c r="BA51" s="210">
        <v>549</v>
      </c>
      <c r="BB51" s="167">
        <f t="shared" si="13"/>
        <v>8.6537097460632709E-3</v>
      </c>
      <c r="BC51" s="168">
        <f t="shared" si="21"/>
        <v>0.58522091392002018</v>
      </c>
      <c r="BD51" s="23"/>
      <c r="BE51" s="155">
        <v>32</v>
      </c>
      <c r="BF51" s="156" t="s">
        <v>56</v>
      </c>
      <c r="BG51" s="164" t="s">
        <v>1520</v>
      </c>
      <c r="BH51" s="210">
        <v>187</v>
      </c>
      <c r="BI51" s="167">
        <f t="shared" si="14"/>
        <v>4.0945019815637933E-3</v>
      </c>
      <c r="BJ51" s="168">
        <f t="shared" si="22"/>
        <v>0.9413632283068033</v>
      </c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</row>
    <row r="52" spans="1:75" ht="18.75" customHeight="1">
      <c r="A52" s="155">
        <f t="shared" si="5"/>
        <v>33</v>
      </c>
      <c r="B52" s="156" t="s">
        <v>52</v>
      </c>
      <c r="C52" s="164" t="s">
        <v>96</v>
      </c>
      <c r="D52" s="209">
        <v>1815</v>
      </c>
      <c r="E52" s="206">
        <f t="shared" si="4"/>
        <v>4.3286429763892201E-3</v>
      </c>
      <c r="F52" s="194">
        <f t="shared" si="6"/>
        <v>0.55105413784879576</v>
      </c>
      <c r="G52" s="23"/>
      <c r="H52" s="155">
        <v>33</v>
      </c>
      <c r="I52" s="156" t="s">
        <v>52</v>
      </c>
      <c r="J52" s="164" t="s">
        <v>139</v>
      </c>
      <c r="K52" s="210">
        <v>676</v>
      </c>
      <c r="L52" s="167">
        <f t="shared" si="7"/>
        <v>3.6936055819341163E-3</v>
      </c>
      <c r="M52" s="168">
        <f t="shared" si="15"/>
        <v>0.8974423420519182</v>
      </c>
      <c r="N52" s="23"/>
      <c r="O52" s="155">
        <v>33</v>
      </c>
      <c r="P52" s="156" t="s">
        <v>917</v>
      </c>
      <c r="Q52" s="164" t="s">
        <v>1526</v>
      </c>
      <c r="R52" s="210">
        <v>153</v>
      </c>
      <c r="S52" s="167">
        <f t="shared" si="8"/>
        <v>7.9509432001247209E-3</v>
      </c>
      <c r="T52" s="168">
        <f t="shared" si="16"/>
        <v>0.79119679883594041</v>
      </c>
      <c r="U52" s="43"/>
      <c r="V52" s="155">
        <v>33</v>
      </c>
      <c r="W52" s="156" t="s">
        <v>58</v>
      </c>
      <c r="X52" s="164" t="s">
        <v>1686</v>
      </c>
      <c r="Y52" s="210">
        <v>213</v>
      </c>
      <c r="Z52" s="167">
        <f t="shared" si="9"/>
        <v>4.685540816999934E-3</v>
      </c>
      <c r="AA52" s="168">
        <f t="shared" si="17"/>
        <v>0.76748278668690439</v>
      </c>
      <c r="AB52" s="43"/>
      <c r="AC52" s="23"/>
      <c r="AD52" s="23"/>
      <c r="AE52" s="23"/>
      <c r="AF52" s="23"/>
      <c r="AG52" s="23"/>
      <c r="AH52" s="23"/>
      <c r="AI52" s="23"/>
      <c r="AJ52" s="155">
        <v>33</v>
      </c>
      <c r="AK52" s="156" t="s">
        <v>61</v>
      </c>
      <c r="AL52" s="164" t="s">
        <v>1750</v>
      </c>
      <c r="AM52" s="210">
        <v>96</v>
      </c>
      <c r="AN52" s="167">
        <f t="shared" si="11"/>
        <v>4.7012732615083251E-3</v>
      </c>
      <c r="AO52" s="168">
        <f t="shared" si="19"/>
        <v>0.8946131243878549</v>
      </c>
      <c r="AP52" s="23"/>
      <c r="AQ52" s="155">
        <v>33</v>
      </c>
      <c r="AR52" s="156" t="s">
        <v>64</v>
      </c>
      <c r="AS52" s="164" t="s">
        <v>1815</v>
      </c>
      <c r="AT52" s="210">
        <v>155</v>
      </c>
      <c r="AU52" s="167">
        <f t="shared" si="12"/>
        <v>4.4554313144959615E-3</v>
      </c>
      <c r="AV52" s="168">
        <f t="shared" si="20"/>
        <v>0.84699186524476133</v>
      </c>
      <c r="AW52" s="74"/>
      <c r="AX52" s="155">
        <v>33</v>
      </c>
      <c r="AY52" s="156" t="s">
        <v>72</v>
      </c>
      <c r="AZ52" s="164" t="s">
        <v>180</v>
      </c>
      <c r="BA52" s="210">
        <v>543</v>
      </c>
      <c r="BB52" s="167">
        <f t="shared" si="13"/>
        <v>8.559133683264766E-3</v>
      </c>
      <c r="BC52" s="168">
        <f t="shared" si="21"/>
        <v>0.59378004760328496</v>
      </c>
      <c r="BD52" s="23"/>
      <c r="BE52" s="155">
        <v>33</v>
      </c>
      <c r="BF52" s="156" t="s">
        <v>56</v>
      </c>
      <c r="BG52" s="164" t="s">
        <v>382</v>
      </c>
      <c r="BH52" s="210">
        <v>168</v>
      </c>
      <c r="BI52" s="167">
        <f t="shared" si="14"/>
        <v>3.6784830636508946E-3</v>
      </c>
      <c r="BJ52" s="168">
        <f t="shared" si="22"/>
        <v>0.94504171137045423</v>
      </c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</row>
    <row r="53" spans="1:75" ht="18.75" customHeight="1">
      <c r="A53" s="155">
        <f t="shared" si="5"/>
        <v>34</v>
      </c>
      <c r="B53" s="156" t="s">
        <v>72</v>
      </c>
      <c r="C53" s="164" t="s">
        <v>95</v>
      </c>
      <c r="D53" s="209">
        <v>1786</v>
      </c>
      <c r="E53" s="206">
        <f t="shared" si="4"/>
        <v>4.2594800858573815E-3</v>
      </c>
      <c r="F53" s="194">
        <f t="shared" si="6"/>
        <v>0.55531361793465317</v>
      </c>
      <c r="G53" s="23"/>
      <c r="H53" s="159">
        <v>34</v>
      </c>
      <c r="I53" s="160" t="s">
        <v>52</v>
      </c>
      <c r="J53" s="171" t="s">
        <v>155</v>
      </c>
      <c r="K53" s="215">
        <v>664</v>
      </c>
      <c r="L53" s="184">
        <f t="shared" si="7"/>
        <v>3.6280386189412026E-3</v>
      </c>
      <c r="M53" s="185">
        <f t="shared" si="15"/>
        <v>0.90107038067085943</v>
      </c>
      <c r="N53" s="23"/>
      <c r="O53" s="155">
        <v>34</v>
      </c>
      <c r="P53" s="156" t="s">
        <v>917</v>
      </c>
      <c r="Q53" s="164" t="s">
        <v>445</v>
      </c>
      <c r="R53" s="210">
        <v>147</v>
      </c>
      <c r="S53" s="167">
        <f t="shared" si="8"/>
        <v>7.6391415060021823E-3</v>
      </c>
      <c r="T53" s="168">
        <f t="shared" si="16"/>
        <v>0.79883594034194261</v>
      </c>
      <c r="U53" s="43"/>
      <c r="V53" s="155">
        <v>34</v>
      </c>
      <c r="W53" s="156" t="s">
        <v>58</v>
      </c>
      <c r="X53" s="164" t="s">
        <v>1792</v>
      </c>
      <c r="Y53" s="210">
        <v>212</v>
      </c>
      <c r="Z53" s="167">
        <f t="shared" si="9"/>
        <v>4.663542972788667E-3</v>
      </c>
      <c r="AA53" s="168">
        <f t="shared" si="17"/>
        <v>0.7721463296596931</v>
      </c>
      <c r="AB53" s="43"/>
      <c r="AC53" s="23"/>
      <c r="AD53" s="23"/>
      <c r="AE53" s="23"/>
      <c r="AF53" s="23"/>
      <c r="AG53" s="23"/>
      <c r="AH53" s="23"/>
      <c r="AI53" s="23"/>
      <c r="AJ53" s="155">
        <v>34</v>
      </c>
      <c r="AK53" s="156" t="s">
        <v>61</v>
      </c>
      <c r="AL53" s="164" t="s">
        <v>1481</v>
      </c>
      <c r="AM53" s="210">
        <v>94</v>
      </c>
      <c r="AN53" s="167">
        <f t="shared" si="11"/>
        <v>4.6033300685602348E-3</v>
      </c>
      <c r="AO53" s="168">
        <f t="shared" si="19"/>
        <v>0.89921645445641518</v>
      </c>
      <c r="AP53" s="23"/>
      <c r="AQ53" s="155">
        <v>34</v>
      </c>
      <c r="AR53" s="156" t="s">
        <v>64</v>
      </c>
      <c r="AS53" s="164" t="s">
        <v>425</v>
      </c>
      <c r="AT53" s="210">
        <v>151</v>
      </c>
      <c r="AU53" s="167">
        <f t="shared" si="12"/>
        <v>4.3404524418638075E-3</v>
      </c>
      <c r="AV53" s="168">
        <f t="shared" si="20"/>
        <v>0.8513323176866251</v>
      </c>
      <c r="AW53" s="74"/>
      <c r="AX53" s="155">
        <v>34</v>
      </c>
      <c r="AY53" s="156" t="s">
        <v>72</v>
      </c>
      <c r="AZ53" s="164" t="s">
        <v>1563</v>
      </c>
      <c r="BA53" s="210">
        <v>503</v>
      </c>
      <c r="BB53" s="167">
        <f t="shared" si="13"/>
        <v>7.9286265979413937E-3</v>
      </c>
      <c r="BC53" s="168">
        <f t="shared" si="21"/>
        <v>0.60170867420122631</v>
      </c>
      <c r="BD53" s="23"/>
      <c r="BE53" s="155">
        <v>34</v>
      </c>
      <c r="BF53" s="156" t="s">
        <v>56</v>
      </c>
      <c r="BG53" s="164" t="s">
        <v>419</v>
      </c>
      <c r="BH53" s="210">
        <v>161</v>
      </c>
      <c r="BI53" s="167">
        <f t="shared" si="14"/>
        <v>3.5252129359987739E-3</v>
      </c>
      <c r="BJ53" s="168">
        <f t="shared" si="22"/>
        <v>0.94856692430645295</v>
      </c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</row>
    <row r="54" spans="1:75" ht="18.75" customHeight="1">
      <c r="A54" s="155">
        <f t="shared" si="5"/>
        <v>35</v>
      </c>
      <c r="B54" s="156" t="s">
        <v>58</v>
      </c>
      <c r="C54" s="164" t="s">
        <v>1642</v>
      </c>
      <c r="D54" s="209">
        <v>1772</v>
      </c>
      <c r="E54" s="206">
        <f t="shared" si="4"/>
        <v>4.2260911042213212E-3</v>
      </c>
      <c r="F54" s="194">
        <f t="shared" si="6"/>
        <v>0.55953970903887451</v>
      </c>
      <c r="G54" s="23"/>
      <c r="H54" s="155">
        <v>35</v>
      </c>
      <c r="I54" s="156" t="s">
        <v>52</v>
      </c>
      <c r="J54" s="164" t="s">
        <v>170</v>
      </c>
      <c r="K54" s="210">
        <v>648</v>
      </c>
      <c r="L54" s="167">
        <f t="shared" si="7"/>
        <v>3.5406160016173186E-3</v>
      </c>
      <c r="M54" s="168">
        <f t="shared" si="15"/>
        <v>0.9046109966724768</v>
      </c>
      <c r="N54" s="23"/>
      <c r="O54" s="155">
        <v>35</v>
      </c>
      <c r="P54" s="156" t="s">
        <v>917</v>
      </c>
      <c r="Q54" s="164" t="s">
        <v>469</v>
      </c>
      <c r="R54" s="210">
        <v>145</v>
      </c>
      <c r="S54" s="167">
        <f t="shared" si="8"/>
        <v>7.535207607961337E-3</v>
      </c>
      <c r="T54" s="168">
        <f t="shared" si="16"/>
        <v>0.80637114794990394</v>
      </c>
      <c r="U54" s="43"/>
      <c r="V54" s="155">
        <v>35</v>
      </c>
      <c r="W54" s="156" t="s">
        <v>58</v>
      </c>
      <c r="X54" s="164" t="s">
        <v>369</v>
      </c>
      <c r="Y54" s="210">
        <v>209</v>
      </c>
      <c r="Z54" s="167">
        <f t="shared" si="9"/>
        <v>4.5975494401548651E-3</v>
      </c>
      <c r="AA54" s="168">
        <f t="shared" si="17"/>
        <v>0.77674387909984799</v>
      </c>
      <c r="AB54" s="43"/>
      <c r="AC54" s="23"/>
      <c r="AD54" s="23"/>
      <c r="AE54" s="23"/>
      <c r="AF54" s="23"/>
      <c r="AG54" s="23"/>
      <c r="AH54" s="23"/>
      <c r="AI54" s="23"/>
      <c r="AJ54" s="159">
        <v>35</v>
      </c>
      <c r="AK54" s="160" t="s">
        <v>61</v>
      </c>
      <c r="AL54" s="171" t="s">
        <v>593</v>
      </c>
      <c r="AM54" s="215">
        <v>87</v>
      </c>
      <c r="AN54" s="184">
        <f t="shared" si="11"/>
        <v>4.2605288932419201E-3</v>
      </c>
      <c r="AO54" s="185">
        <f t="shared" si="19"/>
        <v>0.90347698334965709</v>
      </c>
      <c r="AP54" s="23"/>
      <c r="AQ54" s="155">
        <v>35</v>
      </c>
      <c r="AR54" s="156" t="s">
        <v>64</v>
      </c>
      <c r="AS54" s="164" t="s">
        <v>560</v>
      </c>
      <c r="AT54" s="210">
        <v>133</v>
      </c>
      <c r="AU54" s="167">
        <f t="shared" si="12"/>
        <v>3.8230475150191155E-3</v>
      </c>
      <c r="AV54" s="168">
        <f t="shared" si="20"/>
        <v>0.85515536520164426</v>
      </c>
      <c r="AW54" s="74"/>
      <c r="AX54" s="155">
        <v>35</v>
      </c>
      <c r="AY54" s="156" t="s">
        <v>72</v>
      </c>
      <c r="AZ54" s="164" t="s">
        <v>1672</v>
      </c>
      <c r="BA54" s="210">
        <v>496</v>
      </c>
      <c r="BB54" s="167">
        <f t="shared" si="13"/>
        <v>7.818287858009804E-3</v>
      </c>
      <c r="BC54" s="168">
        <f t="shared" si="21"/>
        <v>0.60952696205923607</v>
      </c>
      <c r="BD54" s="23"/>
      <c r="BE54" s="155">
        <v>35</v>
      </c>
      <c r="BF54" s="156" t="s">
        <v>56</v>
      </c>
      <c r="BG54" s="164" t="s">
        <v>424</v>
      </c>
      <c r="BH54" s="210">
        <v>150</v>
      </c>
      <c r="BI54" s="167">
        <f t="shared" si="14"/>
        <v>3.2843598782597272E-3</v>
      </c>
      <c r="BJ54" s="168">
        <f t="shared" si="22"/>
        <v>0.95185128418471265</v>
      </c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</row>
    <row r="55" spans="1:75" ht="18.75" customHeight="1">
      <c r="A55" s="155">
        <f t="shared" si="5"/>
        <v>36</v>
      </c>
      <c r="B55" s="156" t="s">
        <v>58</v>
      </c>
      <c r="C55" s="164" t="s">
        <v>89</v>
      </c>
      <c r="D55" s="209">
        <v>1740</v>
      </c>
      <c r="E55" s="206">
        <f t="shared" si="4"/>
        <v>4.1497734319103268E-3</v>
      </c>
      <c r="F55" s="194">
        <f t="shared" si="6"/>
        <v>0.56368948247078488</v>
      </c>
      <c r="G55" s="23"/>
      <c r="H55" s="155">
        <v>36</v>
      </c>
      <c r="I55" s="156" t="s">
        <v>52</v>
      </c>
      <c r="J55" s="164" t="s">
        <v>1799</v>
      </c>
      <c r="K55" s="210">
        <v>577</v>
      </c>
      <c r="L55" s="167">
        <f t="shared" si="7"/>
        <v>3.1526781372425814E-3</v>
      </c>
      <c r="M55" s="168">
        <f t="shared" si="15"/>
        <v>0.90776367480971942</v>
      </c>
      <c r="N55" s="23"/>
      <c r="O55" s="155">
        <v>36</v>
      </c>
      <c r="P55" s="156" t="s">
        <v>917</v>
      </c>
      <c r="Q55" s="164" t="s">
        <v>403</v>
      </c>
      <c r="R55" s="210">
        <v>142</v>
      </c>
      <c r="S55" s="167">
        <f t="shared" si="8"/>
        <v>7.3793067609000673E-3</v>
      </c>
      <c r="T55" s="168">
        <f t="shared" si="16"/>
        <v>0.81375045471080398</v>
      </c>
      <c r="U55" s="43"/>
      <c r="V55" s="155">
        <v>36</v>
      </c>
      <c r="W55" s="156" t="s">
        <v>58</v>
      </c>
      <c r="X55" s="164" t="s">
        <v>304</v>
      </c>
      <c r="Y55" s="210">
        <v>204</v>
      </c>
      <c r="Z55" s="167">
        <f t="shared" si="9"/>
        <v>4.4875602190985282E-3</v>
      </c>
      <c r="AA55" s="168">
        <f t="shared" si="17"/>
        <v>0.78123143931894656</v>
      </c>
      <c r="AB55" s="43"/>
      <c r="AC55" s="23"/>
      <c r="AD55" s="23"/>
      <c r="AE55" s="23"/>
      <c r="AF55" s="23"/>
      <c r="AG55" s="23"/>
      <c r="AH55" s="23"/>
      <c r="AI55" s="23"/>
      <c r="AJ55" s="155">
        <v>36</v>
      </c>
      <c r="AK55" s="156" t="s">
        <v>61</v>
      </c>
      <c r="AL55" s="164" t="s">
        <v>495</v>
      </c>
      <c r="AM55" s="210">
        <v>86</v>
      </c>
      <c r="AN55" s="167">
        <f t="shared" si="11"/>
        <v>4.2115572967678745E-3</v>
      </c>
      <c r="AO55" s="168">
        <f t="shared" si="19"/>
        <v>0.90768854064642501</v>
      </c>
      <c r="AP55" s="23"/>
      <c r="AQ55" s="155">
        <v>36</v>
      </c>
      <c r="AR55" s="156" t="s">
        <v>64</v>
      </c>
      <c r="AS55" s="164" t="s">
        <v>1567</v>
      </c>
      <c r="AT55" s="210">
        <v>132</v>
      </c>
      <c r="AU55" s="167">
        <f t="shared" si="12"/>
        <v>3.794302796861077E-3</v>
      </c>
      <c r="AV55" s="168">
        <f t="shared" si="20"/>
        <v>0.85894966799850536</v>
      </c>
      <c r="AW55" s="74"/>
      <c r="AX55" s="155">
        <v>36</v>
      </c>
      <c r="AY55" s="156" t="s">
        <v>72</v>
      </c>
      <c r="AZ55" s="164" t="s">
        <v>166</v>
      </c>
      <c r="BA55" s="210">
        <v>493</v>
      </c>
      <c r="BB55" s="167">
        <f t="shared" si="13"/>
        <v>7.7709998266105515E-3</v>
      </c>
      <c r="BC55" s="168">
        <f t="shared" si="21"/>
        <v>0.61729796188584662</v>
      </c>
      <c r="BD55" s="23"/>
      <c r="BE55" s="155">
        <v>36</v>
      </c>
      <c r="BF55" s="156" t="s">
        <v>56</v>
      </c>
      <c r="BG55" s="164" t="s">
        <v>512</v>
      </c>
      <c r="BH55" s="210">
        <v>146</v>
      </c>
      <c r="BI55" s="167">
        <f t="shared" si="14"/>
        <v>3.1967769481728013E-3</v>
      </c>
      <c r="BJ55" s="168">
        <f t="shared" si="22"/>
        <v>0.95504806113288543</v>
      </c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</row>
    <row r="56" spans="1:75" ht="18.75" customHeight="1">
      <c r="A56" s="155">
        <f t="shared" si="5"/>
        <v>37</v>
      </c>
      <c r="B56" s="156" t="s">
        <v>64</v>
      </c>
      <c r="C56" s="164" t="s">
        <v>102</v>
      </c>
      <c r="D56" s="209">
        <v>1734</v>
      </c>
      <c r="E56" s="206">
        <f t="shared" si="4"/>
        <v>4.1354638683520151E-3</v>
      </c>
      <c r="F56" s="194">
        <f t="shared" si="6"/>
        <v>0.56782494633913694</v>
      </c>
      <c r="G56" s="23"/>
      <c r="H56" s="155">
        <v>37</v>
      </c>
      <c r="I56" s="156" t="s">
        <v>52</v>
      </c>
      <c r="J56" s="164" t="s">
        <v>1476</v>
      </c>
      <c r="K56" s="210">
        <v>553</v>
      </c>
      <c r="L56" s="167">
        <f t="shared" si="7"/>
        <v>3.0215442112567549E-3</v>
      </c>
      <c r="M56" s="168">
        <f t="shared" si="15"/>
        <v>0.9107852190209762</v>
      </c>
      <c r="N56" s="23"/>
      <c r="O56" s="155">
        <v>37</v>
      </c>
      <c r="P56" s="156" t="s">
        <v>917</v>
      </c>
      <c r="Q56" s="164" t="s">
        <v>488</v>
      </c>
      <c r="R56" s="210">
        <v>142</v>
      </c>
      <c r="S56" s="167">
        <f t="shared" si="8"/>
        <v>7.3793067609000673E-3</v>
      </c>
      <c r="T56" s="168">
        <f t="shared" si="16"/>
        <v>0.82112976147170402</v>
      </c>
      <c r="U56" s="43"/>
      <c r="V56" s="155">
        <v>37</v>
      </c>
      <c r="W56" s="156" t="s">
        <v>58</v>
      </c>
      <c r="X56" s="164" t="s">
        <v>1649</v>
      </c>
      <c r="Y56" s="210">
        <v>201</v>
      </c>
      <c r="Z56" s="167">
        <f t="shared" si="9"/>
        <v>4.4215666864647262E-3</v>
      </c>
      <c r="AA56" s="168">
        <f t="shared" si="17"/>
        <v>0.78565300600541133</v>
      </c>
      <c r="AB56" s="43"/>
      <c r="AC56" s="23"/>
      <c r="AD56" s="23"/>
      <c r="AE56" s="23"/>
      <c r="AF56" s="23"/>
      <c r="AG56" s="23"/>
      <c r="AH56" s="23"/>
      <c r="AI56" s="23"/>
      <c r="AJ56" s="155">
        <v>37</v>
      </c>
      <c r="AK56" s="156" t="s">
        <v>61</v>
      </c>
      <c r="AL56" s="164" t="s">
        <v>1602</v>
      </c>
      <c r="AM56" s="210">
        <v>81</v>
      </c>
      <c r="AN56" s="167">
        <f t="shared" si="11"/>
        <v>3.9666993143976492E-3</v>
      </c>
      <c r="AO56" s="168">
        <f t="shared" si="19"/>
        <v>0.91165523996082265</v>
      </c>
      <c r="AP56" s="23"/>
      <c r="AQ56" s="155">
        <v>37</v>
      </c>
      <c r="AR56" s="156" t="s">
        <v>64</v>
      </c>
      <c r="AS56" s="164" t="s">
        <v>376</v>
      </c>
      <c r="AT56" s="210">
        <v>129</v>
      </c>
      <c r="AU56" s="167">
        <f t="shared" si="12"/>
        <v>3.7080686423869615E-3</v>
      </c>
      <c r="AV56" s="168">
        <f t="shared" si="20"/>
        <v>0.86265773664089229</v>
      </c>
      <c r="AW56" s="74"/>
      <c r="AX56" s="155">
        <v>37</v>
      </c>
      <c r="AY56" s="156" t="s">
        <v>72</v>
      </c>
      <c r="AZ56" s="164" t="s">
        <v>239</v>
      </c>
      <c r="BA56" s="210">
        <v>488</v>
      </c>
      <c r="BB56" s="167">
        <f t="shared" si="13"/>
        <v>7.6921864409451304E-3</v>
      </c>
      <c r="BC56" s="168">
        <f t="shared" si="21"/>
        <v>0.62499014832679178</v>
      </c>
      <c r="BD56" s="23"/>
      <c r="BE56" s="155">
        <v>37</v>
      </c>
      <c r="BF56" s="156" t="s">
        <v>56</v>
      </c>
      <c r="BG56" s="164" t="s">
        <v>1495</v>
      </c>
      <c r="BH56" s="210">
        <v>141</v>
      </c>
      <c r="BI56" s="167">
        <f t="shared" si="14"/>
        <v>3.0872982855641436E-3</v>
      </c>
      <c r="BJ56" s="168">
        <f t="shared" si="22"/>
        <v>0.95813535941844952</v>
      </c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</row>
    <row r="57" spans="1:75" ht="18.75" customHeight="1">
      <c r="A57" s="155">
        <f t="shared" si="5"/>
        <v>38</v>
      </c>
      <c r="B57" s="156" t="s">
        <v>58</v>
      </c>
      <c r="C57" s="164" t="s">
        <v>1802</v>
      </c>
      <c r="D57" s="209">
        <v>1725</v>
      </c>
      <c r="E57" s="206">
        <f t="shared" si="4"/>
        <v>4.1139995230145485E-3</v>
      </c>
      <c r="F57" s="194">
        <f t="shared" si="6"/>
        <v>0.57193894586215144</v>
      </c>
      <c r="G57" s="23"/>
      <c r="H57" s="155">
        <v>38</v>
      </c>
      <c r="I57" s="156" t="s">
        <v>52</v>
      </c>
      <c r="J57" s="164" t="s">
        <v>169</v>
      </c>
      <c r="K57" s="210">
        <v>549</v>
      </c>
      <c r="L57" s="167">
        <f t="shared" si="7"/>
        <v>2.9996885569257836E-3</v>
      </c>
      <c r="M57" s="168">
        <f t="shared" si="15"/>
        <v>0.91378490757790198</v>
      </c>
      <c r="N57" s="23"/>
      <c r="O57" s="155">
        <v>38</v>
      </c>
      <c r="P57" s="156" t="s">
        <v>917</v>
      </c>
      <c r="Q57" s="164" t="s">
        <v>552</v>
      </c>
      <c r="R57" s="210">
        <v>135</v>
      </c>
      <c r="S57" s="167">
        <f t="shared" si="8"/>
        <v>7.0155381177571061E-3</v>
      </c>
      <c r="T57" s="168">
        <f t="shared" si="16"/>
        <v>0.82814529958946115</v>
      </c>
      <c r="U57" s="43"/>
      <c r="V57" s="155">
        <v>38</v>
      </c>
      <c r="W57" s="156" t="s">
        <v>58</v>
      </c>
      <c r="X57" s="164" t="s">
        <v>350</v>
      </c>
      <c r="Y57" s="210">
        <v>192</v>
      </c>
      <c r="Z57" s="167">
        <f t="shared" si="9"/>
        <v>4.2235860885633204E-3</v>
      </c>
      <c r="AA57" s="168">
        <f t="shared" si="17"/>
        <v>0.78987659209397465</v>
      </c>
      <c r="AB57" s="43"/>
      <c r="AC57" s="23"/>
      <c r="AD57" s="23"/>
      <c r="AE57" s="23"/>
      <c r="AF57" s="23"/>
      <c r="AG57" s="23"/>
      <c r="AH57" s="23"/>
      <c r="AI57" s="23"/>
      <c r="AJ57" s="155">
        <v>38</v>
      </c>
      <c r="AK57" s="156" t="s">
        <v>61</v>
      </c>
      <c r="AL57" s="164" t="s">
        <v>739</v>
      </c>
      <c r="AM57" s="210">
        <v>81</v>
      </c>
      <c r="AN57" s="167">
        <f t="shared" si="11"/>
        <v>3.9666993143976492E-3</v>
      </c>
      <c r="AO57" s="168">
        <f t="shared" si="19"/>
        <v>0.91562193927522029</v>
      </c>
      <c r="AP57" s="23"/>
      <c r="AQ57" s="155">
        <v>38</v>
      </c>
      <c r="AR57" s="156" t="s">
        <v>64</v>
      </c>
      <c r="AS57" s="164" t="s">
        <v>557</v>
      </c>
      <c r="AT57" s="210">
        <v>128</v>
      </c>
      <c r="AU57" s="167">
        <f t="shared" si="12"/>
        <v>3.679323924228923E-3</v>
      </c>
      <c r="AV57" s="168">
        <f t="shared" si="20"/>
        <v>0.86633706056512116</v>
      </c>
      <c r="AW57" s="74"/>
      <c r="AX57" s="155">
        <v>38</v>
      </c>
      <c r="AY57" s="156" t="s">
        <v>72</v>
      </c>
      <c r="AZ57" s="164" t="s">
        <v>1532</v>
      </c>
      <c r="BA57" s="210">
        <v>482</v>
      </c>
      <c r="BB57" s="167">
        <f t="shared" si="13"/>
        <v>7.5976103781466246E-3</v>
      </c>
      <c r="BC57" s="168">
        <f t="shared" si="21"/>
        <v>0.63258775870493844</v>
      </c>
      <c r="BD57" s="23"/>
      <c r="BE57" s="155">
        <v>38</v>
      </c>
      <c r="BF57" s="156" t="s">
        <v>56</v>
      </c>
      <c r="BG57" s="164" t="s">
        <v>1614</v>
      </c>
      <c r="BH57" s="210">
        <v>132</v>
      </c>
      <c r="BI57" s="167">
        <f t="shared" si="14"/>
        <v>2.8902366928685599E-3</v>
      </c>
      <c r="BJ57" s="168">
        <f t="shared" si="22"/>
        <v>0.9610255961113181</v>
      </c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</row>
    <row r="58" spans="1:75" ht="18.75" customHeight="1">
      <c r="A58" s="155">
        <f t="shared" si="5"/>
        <v>39</v>
      </c>
      <c r="B58" s="156" t="s">
        <v>52</v>
      </c>
      <c r="C58" s="164" t="s">
        <v>1745</v>
      </c>
      <c r="D58" s="209">
        <v>1708</v>
      </c>
      <c r="E58" s="206">
        <f t="shared" si="4"/>
        <v>4.0734557595993324E-3</v>
      </c>
      <c r="F58" s="194">
        <f t="shared" si="6"/>
        <v>0.57601240162175082</v>
      </c>
      <c r="G58" s="23"/>
      <c r="H58" s="155">
        <v>39</v>
      </c>
      <c r="I58" s="156" t="s">
        <v>52</v>
      </c>
      <c r="J58" s="164" t="s">
        <v>181</v>
      </c>
      <c r="K58" s="210">
        <v>548</v>
      </c>
      <c r="L58" s="167">
        <f t="shared" si="7"/>
        <v>2.9942246433430409E-3</v>
      </c>
      <c r="M58" s="168">
        <f t="shared" si="15"/>
        <v>0.91677913222124507</v>
      </c>
      <c r="N58" s="23"/>
      <c r="O58" s="155">
        <v>39</v>
      </c>
      <c r="P58" s="156" t="s">
        <v>917</v>
      </c>
      <c r="Q58" s="164" t="s">
        <v>487</v>
      </c>
      <c r="R58" s="210">
        <v>133</v>
      </c>
      <c r="S58" s="167">
        <f t="shared" si="8"/>
        <v>6.9116042197162608E-3</v>
      </c>
      <c r="T58" s="168">
        <f t="shared" si="16"/>
        <v>0.83505690380917741</v>
      </c>
      <c r="U58" s="43"/>
      <c r="V58" s="155">
        <v>39</v>
      </c>
      <c r="W58" s="156" t="s">
        <v>58</v>
      </c>
      <c r="X58" s="164" t="s">
        <v>357</v>
      </c>
      <c r="Y58" s="210">
        <v>188</v>
      </c>
      <c r="Z58" s="167">
        <f t="shared" si="9"/>
        <v>4.1355947117182514E-3</v>
      </c>
      <c r="AA58" s="168">
        <f t="shared" si="17"/>
        <v>0.79401218680569285</v>
      </c>
      <c r="AB58" s="43"/>
      <c r="AC58" s="23"/>
      <c r="AD58" s="23"/>
      <c r="AE58" s="23"/>
      <c r="AF58" s="23"/>
      <c r="AG58" s="23"/>
      <c r="AH58" s="23"/>
      <c r="AI58" s="23"/>
      <c r="AJ58" s="155">
        <v>39</v>
      </c>
      <c r="AK58" s="156" t="s">
        <v>61</v>
      </c>
      <c r="AL58" s="164" t="s">
        <v>661</v>
      </c>
      <c r="AM58" s="210">
        <v>79</v>
      </c>
      <c r="AN58" s="167">
        <f t="shared" si="11"/>
        <v>3.8687561214495593E-3</v>
      </c>
      <c r="AO58" s="168">
        <f t="shared" si="19"/>
        <v>0.91949069539666983</v>
      </c>
      <c r="AP58" s="23"/>
      <c r="AQ58" s="155">
        <v>39</v>
      </c>
      <c r="AR58" s="156" t="s">
        <v>64</v>
      </c>
      <c r="AS58" s="164" t="s">
        <v>1748</v>
      </c>
      <c r="AT58" s="210">
        <v>127</v>
      </c>
      <c r="AU58" s="167">
        <f t="shared" si="12"/>
        <v>3.6505792060708845E-3</v>
      </c>
      <c r="AV58" s="168">
        <f t="shared" si="20"/>
        <v>0.86998763977119209</v>
      </c>
      <c r="AW58" s="74"/>
      <c r="AX58" s="155">
        <v>39</v>
      </c>
      <c r="AY58" s="156" t="s">
        <v>72</v>
      </c>
      <c r="AZ58" s="164" t="s">
        <v>167</v>
      </c>
      <c r="BA58" s="210">
        <v>482</v>
      </c>
      <c r="BB58" s="167">
        <f t="shared" si="13"/>
        <v>7.5976103781466246E-3</v>
      </c>
      <c r="BC58" s="168">
        <f t="shared" si="21"/>
        <v>0.6401853690830851</v>
      </c>
      <c r="BD58" s="23"/>
      <c r="BE58" s="155">
        <v>39</v>
      </c>
      <c r="BF58" s="156" t="s">
        <v>56</v>
      </c>
      <c r="BG58" s="164" t="s">
        <v>489</v>
      </c>
      <c r="BH58" s="210">
        <v>128</v>
      </c>
      <c r="BI58" s="167">
        <f t="shared" si="14"/>
        <v>2.8026537627816339E-3</v>
      </c>
      <c r="BJ58" s="168">
        <f t="shared" si="22"/>
        <v>0.96382824987409976</v>
      </c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</row>
    <row r="59" spans="1:75" ht="18.75" customHeight="1">
      <c r="A59" s="155">
        <f t="shared" si="5"/>
        <v>40</v>
      </c>
      <c r="B59" s="156" t="s">
        <v>58</v>
      </c>
      <c r="C59" s="164" t="s">
        <v>1813</v>
      </c>
      <c r="D59" s="209">
        <v>1686</v>
      </c>
      <c r="E59" s="206">
        <f t="shared" si="4"/>
        <v>4.0209873598855235E-3</v>
      </c>
      <c r="F59" s="194">
        <f t="shared" si="6"/>
        <v>0.58003338898163637</v>
      </c>
      <c r="G59" s="23"/>
      <c r="H59" s="155">
        <v>40</v>
      </c>
      <c r="I59" s="156" t="s">
        <v>52</v>
      </c>
      <c r="J59" s="164" t="s">
        <v>1755</v>
      </c>
      <c r="K59" s="210">
        <v>546</v>
      </c>
      <c r="L59" s="167">
        <f t="shared" si="7"/>
        <v>2.9832968161775555E-3</v>
      </c>
      <c r="M59" s="168">
        <f t="shared" si="15"/>
        <v>0.91976242903742267</v>
      </c>
      <c r="N59" s="23"/>
      <c r="O59" s="155">
        <v>40</v>
      </c>
      <c r="P59" s="156" t="s">
        <v>917</v>
      </c>
      <c r="Q59" s="164" t="s">
        <v>461</v>
      </c>
      <c r="R59" s="210">
        <v>131</v>
      </c>
      <c r="S59" s="167">
        <f t="shared" si="8"/>
        <v>6.8076703216754146E-3</v>
      </c>
      <c r="T59" s="168">
        <f t="shared" si="16"/>
        <v>0.84186457413085281</v>
      </c>
      <c r="U59" s="43"/>
      <c r="V59" s="155">
        <v>40</v>
      </c>
      <c r="W59" s="156" t="s">
        <v>58</v>
      </c>
      <c r="X59" s="164" t="s">
        <v>1767</v>
      </c>
      <c r="Y59" s="210">
        <v>186</v>
      </c>
      <c r="Z59" s="167">
        <f t="shared" si="9"/>
        <v>4.0915990232957174E-3</v>
      </c>
      <c r="AA59" s="168">
        <f t="shared" si="17"/>
        <v>0.79810378582898855</v>
      </c>
      <c r="AB59" s="43"/>
      <c r="AC59" s="23"/>
      <c r="AD59" s="23"/>
      <c r="AE59" s="23"/>
      <c r="AF59" s="23"/>
      <c r="AG59" s="23"/>
      <c r="AH59" s="23"/>
      <c r="AI59" s="23"/>
      <c r="AJ59" s="155">
        <v>40</v>
      </c>
      <c r="AK59" s="156" t="s">
        <v>61</v>
      </c>
      <c r="AL59" s="164" t="s">
        <v>638</v>
      </c>
      <c r="AM59" s="210">
        <v>67</v>
      </c>
      <c r="AN59" s="167">
        <f t="shared" si="11"/>
        <v>3.2810969637610187E-3</v>
      </c>
      <c r="AO59" s="168">
        <f t="shared" si="19"/>
        <v>0.92277179236043083</v>
      </c>
      <c r="AP59" s="23"/>
      <c r="AQ59" s="155">
        <v>40</v>
      </c>
      <c r="AR59" s="156" t="s">
        <v>64</v>
      </c>
      <c r="AS59" s="164" t="s">
        <v>553</v>
      </c>
      <c r="AT59" s="210">
        <v>118</v>
      </c>
      <c r="AU59" s="167">
        <f t="shared" si="12"/>
        <v>3.3918767426485384E-3</v>
      </c>
      <c r="AV59" s="168">
        <f t="shared" si="20"/>
        <v>0.8733795165138406</v>
      </c>
      <c r="AW59" s="74"/>
      <c r="AX59" s="155">
        <v>40</v>
      </c>
      <c r="AY59" s="156" t="s">
        <v>72</v>
      </c>
      <c r="AZ59" s="164" t="s">
        <v>214</v>
      </c>
      <c r="BA59" s="210">
        <v>475</v>
      </c>
      <c r="BB59" s="167">
        <f t="shared" si="13"/>
        <v>7.4872716382150348E-3</v>
      </c>
      <c r="BC59" s="168">
        <f t="shared" si="21"/>
        <v>0.64767264072130015</v>
      </c>
      <c r="BD59" s="23"/>
      <c r="BE59" s="155">
        <v>40</v>
      </c>
      <c r="BF59" s="156" t="s">
        <v>56</v>
      </c>
      <c r="BG59" s="164" t="s">
        <v>529</v>
      </c>
      <c r="BH59" s="210">
        <v>118</v>
      </c>
      <c r="BI59" s="167">
        <f t="shared" si="14"/>
        <v>2.5836964375643189E-3</v>
      </c>
      <c r="BJ59" s="168">
        <f t="shared" si="22"/>
        <v>0.96641194631166405</v>
      </c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</row>
    <row r="60" spans="1:75" ht="18.75" customHeight="1">
      <c r="A60" s="155">
        <f t="shared" si="5"/>
        <v>41</v>
      </c>
      <c r="B60" s="156" t="s">
        <v>72</v>
      </c>
      <c r="C60" s="164" t="s">
        <v>93</v>
      </c>
      <c r="D60" s="209">
        <v>1672</v>
      </c>
      <c r="E60" s="206">
        <f t="shared" si="4"/>
        <v>3.9875983782494632E-3</v>
      </c>
      <c r="F60" s="194">
        <f t="shared" si="6"/>
        <v>0.58402098735988583</v>
      </c>
      <c r="G60" s="23"/>
      <c r="H60" s="155">
        <v>41</v>
      </c>
      <c r="I60" s="156" t="s">
        <v>52</v>
      </c>
      <c r="J60" s="164" t="s">
        <v>1541</v>
      </c>
      <c r="K60" s="210">
        <v>511</v>
      </c>
      <c r="L60" s="167">
        <f t="shared" si="7"/>
        <v>2.792059840781558E-3</v>
      </c>
      <c r="M60" s="168">
        <f t="shared" si="15"/>
        <v>0.92255448887820424</v>
      </c>
      <c r="N60" s="23"/>
      <c r="O60" s="155">
        <v>41</v>
      </c>
      <c r="P60" s="156" t="s">
        <v>917</v>
      </c>
      <c r="Q60" s="164" t="s">
        <v>464</v>
      </c>
      <c r="R60" s="210">
        <v>130</v>
      </c>
      <c r="S60" s="167">
        <f t="shared" si="8"/>
        <v>6.7557033726549911E-3</v>
      </c>
      <c r="T60" s="168">
        <f t="shared" si="16"/>
        <v>0.84862027750350777</v>
      </c>
      <c r="U60" s="43"/>
      <c r="V60" s="155">
        <v>41</v>
      </c>
      <c r="W60" s="156" t="s">
        <v>58</v>
      </c>
      <c r="X60" s="164" t="s">
        <v>341</v>
      </c>
      <c r="Y60" s="210">
        <v>185</v>
      </c>
      <c r="Z60" s="167">
        <f t="shared" si="9"/>
        <v>4.0696011790844495E-3</v>
      </c>
      <c r="AA60" s="168">
        <f t="shared" si="17"/>
        <v>0.80217338700807306</v>
      </c>
      <c r="AB60" s="43"/>
      <c r="AC60" s="23"/>
      <c r="AD60" s="23"/>
      <c r="AE60" s="23"/>
      <c r="AF60" s="23"/>
      <c r="AG60" s="23"/>
      <c r="AH60" s="23"/>
      <c r="AI60" s="23"/>
      <c r="AJ60" s="155">
        <v>41</v>
      </c>
      <c r="AK60" s="156" t="s">
        <v>61</v>
      </c>
      <c r="AL60" s="164" t="s">
        <v>1811</v>
      </c>
      <c r="AM60" s="210">
        <v>65</v>
      </c>
      <c r="AN60" s="167">
        <f t="shared" si="11"/>
        <v>3.1831537708129284E-3</v>
      </c>
      <c r="AO60" s="168">
        <f t="shared" si="19"/>
        <v>0.92595494613124374</v>
      </c>
      <c r="AP60" s="23"/>
      <c r="AQ60" s="155">
        <v>41</v>
      </c>
      <c r="AR60" s="156" t="s">
        <v>64</v>
      </c>
      <c r="AS60" s="164" t="s">
        <v>544</v>
      </c>
      <c r="AT60" s="210">
        <v>113</v>
      </c>
      <c r="AU60" s="167">
        <f t="shared" si="12"/>
        <v>3.2481531518583459E-3</v>
      </c>
      <c r="AV60" s="168">
        <f t="shared" si="20"/>
        <v>0.87662766966569894</v>
      </c>
      <c r="AW60" s="74"/>
      <c r="AX60" s="155">
        <v>41</v>
      </c>
      <c r="AY60" s="156" t="s">
        <v>72</v>
      </c>
      <c r="AZ60" s="164" t="s">
        <v>194</v>
      </c>
      <c r="BA60" s="210">
        <v>468</v>
      </c>
      <c r="BB60" s="167">
        <f t="shared" si="13"/>
        <v>7.3769328982834443E-3</v>
      </c>
      <c r="BC60" s="168">
        <f t="shared" si="21"/>
        <v>0.6550495736195836</v>
      </c>
      <c r="BD60" s="23"/>
      <c r="BE60" s="155">
        <v>41</v>
      </c>
      <c r="BF60" s="156" t="s">
        <v>56</v>
      </c>
      <c r="BG60" s="164" t="s">
        <v>451</v>
      </c>
      <c r="BH60" s="210">
        <v>118</v>
      </c>
      <c r="BI60" s="167">
        <f t="shared" si="14"/>
        <v>2.5836964375643189E-3</v>
      </c>
      <c r="BJ60" s="168">
        <f t="shared" si="22"/>
        <v>0.96899564274922834</v>
      </c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</row>
    <row r="61" spans="1:75" ht="18.75" customHeight="1">
      <c r="A61" s="155">
        <f t="shared" si="5"/>
        <v>42</v>
      </c>
      <c r="B61" s="156" t="s">
        <v>56</v>
      </c>
      <c r="C61" s="164" t="s">
        <v>97</v>
      </c>
      <c r="D61" s="209">
        <v>1593</v>
      </c>
      <c r="E61" s="206">
        <f t="shared" si="4"/>
        <v>3.7991891247316956E-3</v>
      </c>
      <c r="F61" s="194">
        <f t="shared" si="6"/>
        <v>0.58782017648461748</v>
      </c>
      <c r="G61" s="23"/>
      <c r="H61" s="155">
        <v>42</v>
      </c>
      <c r="I61" s="156" t="s">
        <v>52</v>
      </c>
      <c r="J61" s="164" t="s">
        <v>1700</v>
      </c>
      <c r="K61" s="210">
        <v>503</v>
      </c>
      <c r="L61" s="167">
        <f t="shared" si="7"/>
        <v>2.748348532119616E-3</v>
      </c>
      <c r="M61" s="168">
        <f t="shared" si="15"/>
        <v>0.92530283741032382</v>
      </c>
      <c r="N61" s="23"/>
      <c r="O61" s="155">
        <v>42</v>
      </c>
      <c r="P61" s="156" t="s">
        <v>917</v>
      </c>
      <c r="Q61" s="164" t="s">
        <v>1615</v>
      </c>
      <c r="R61" s="210">
        <v>127</v>
      </c>
      <c r="S61" s="167">
        <f t="shared" si="8"/>
        <v>6.5998025255937223E-3</v>
      </c>
      <c r="T61" s="168">
        <f t="shared" si="16"/>
        <v>0.85522008002910144</v>
      </c>
      <c r="U61" s="43"/>
      <c r="V61" s="155">
        <v>42</v>
      </c>
      <c r="W61" s="156" t="s">
        <v>58</v>
      </c>
      <c r="X61" s="164" t="s">
        <v>374</v>
      </c>
      <c r="Y61" s="210">
        <v>176</v>
      </c>
      <c r="Z61" s="167">
        <f t="shared" si="9"/>
        <v>3.8716205811830441E-3</v>
      </c>
      <c r="AA61" s="168">
        <f t="shared" si="17"/>
        <v>0.80604500758925612</v>
      </c>
      <c r="AB61" s="43"/>
      <c r="AC61" s="23"/>
      <c r="AD61" s="23"/>
      <c r="AE61" s="23"/>
      <c r="AF61" s="23"/>
      <c r="AG61" s="23"/>
      <c r="AH61" s="23"/>
      <c r="AI61" s="23"/>
      <c r="AJ61" s="155">
        <v>42</v>
      </c>
      <c r="AK61" s="156" t="s">
        <v>61</v>
      </c>
      <c r="AL61" s="164" t="s">
        <v>692</v>
      </c>
      <c r="AM61" s="210">
        <v>62</v>
      </c>
      <c r="AN61" s="167">
        <f t="shared" si="11"/>
        <v>3.0362389813907934E-3</v>
      </c>
      <c r="AO61" s="168">
        <f t="shared" si="19"/>
        <v>0.92899118511263457</v>
      </c>
      <c r="AP61" s="23"/>
      <c r="AQ61" s="155">
        <v>42</v>
      </c>
      <c r="AR61" s="156" t="s">
        <v>64</v>
      </c>
      <c r="AS61" s="164" t="s">
        <v>468</v>
      </c>
      <c r="AT61" s="210">
        <v>111</v>
      </c>
      <c r="AU61" s="167">
        <f t="shared" si="12"/>
        <v>3.1906637155422689E-3</v>
      </c>
      <c r="AV61" s="168">
        <f t="shared" si="20"/>
        <v>0.87981833338124116</v>
      </c>
      <c r="AW61" s="74"/>
      <c r="AX61" s="155">
        <v>42</v>
      </c>
      <c r="AY61" s="156" t="s">
        <v>72</v>
      </c>
      <c r="AZ61" s="164" t="s">
        <v>1576</v>
      </c>
      <c r="BA61" s="210">
        <v>445</v>
      </c>
      <c r="BB61" s="167">
        <f t="shared" si="13"/>
        <v>7.0143913242225056E-3</v>
      </c>
      <c r="BC61" s="168">
        <f t="shared" si="21"/>
        <v>0.66206396494380615</v>
      </c>
      <c r="BD61" s="23"/>
      <c r="BE61" s="155">
        <v>42</v>
      </c>
      <c r="BF61" s="156" t="s">
        <v>56</v>
      </c>
      <c r="BG61" s="164" t="s">
        <v>444</v>
      </c>
      <c r="BH61" s="210">
        <v>117</v>
      </c>
      <c r="BI61" s="167">
        <f t="shared" si="14"/>
        <v>2.5618007050425872E-3</v>
      </c>
      <c r="BJ61" s="168">
        <f t="shared" si="22"/>
        <v>0.97155744345427097</v>
      </c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</row>
    <row r="62" spans="1:75" ht="18.75" customHeight="1">
      <c r="A62" s="155">
        <f t="shared" si="5"/>
        <v>43</v>
      </c>
      <c r="B62" s="156" t="s">
        <v>52</v>
      </c>
      <c r="C62" s="164" t="s">
        <v>104</v>
      </c>
      <c r="D62" s="209">
        <v>1573</v>
      </c>
      <c r="E62" s="206">
        <f t="shared" si="4"/>
        <v>3.7514905795373241E-3</v>
      </c>
      <c r="F62" s="194">
        <f t="shared" si="6"/>
        <v>0.59157166706415476</v>
      </c>
      <c r="G62" s="23"/>
      <c r="H62" s="155">
        <v>43</v>
      </c>
      <c r="I62" s="156" t="s">
        <v>52</v>
      </c>
      <c r="J62" s="164" t="s">
        <v>1753</v>
      </c>
      <c r="K62" s="210">
        <v>503</v>
      </c>
      <c r="L62" s="167">
        <f t="shared" si="7"/>
        <v>2.748348532119616E-3</v>
      </c>
      <c r="M62" s="168">
        <f t="shared" si="15"/>
        <v>0.9280511859424434</v>
      </c>
      <c r="N62" s="23"/>
      <c r="O62" s="155">
        <v>43</v>
      </c>
      <c r="P62" s="156" t="s">
        <v>917</v>
      </c>
      <c r="Q62" s="164" t="s">
        <v>1717</v>
      </c>
      <c r="R62" s="210">
        <v>125</v>
      </c>
      <c r="S62" s="167">
        <f t="shared" si="8"/>
        <v>6.4958686275528761E-3</v>
      </c>
      <c r="T62" s="168">
        <f t="shared" si="16"/>
        <v>0.86171594865665435</v>
      </c>
      <c r="U62" s="43"/>
      <c r="V62" s="155">
        <v>43</v>
      </c>
      <c r="W62" s="156" t="s">
        <v>58</v>
      </c>
      <c r="X62" s="164" t="s">
        <v>375</v>
      </c>
      <c r="Y62" s="210">
        <v>173</v>
      </c>
      <c r="Z62" s="167">
        <f t="shared" si="9"/>
        <v>3.8056270485492421E-3</v>
      </c>
      <c r="AA62" s="168">
        <f t="shared" si="17"/>
        <v>0.80985063463780538</v>
      </c>
      <c r="AB62" s="43"/>
      <c r="AC62" s="23"/>
      <c r="AD62" s="23"/>
      <c r="AE62" s="23"/>
      <c r="AF62" s="23"/>
      <c r="AG62" s="23"/>
      <c r="AH62" s="23"/>
      <c r="AI62" s="23"/>
      <c r="AJ62" s="155">
        <v>43</v>
      </c>
      <c r="AK62" s="156" t="s">
        <v>61</v>
      </c>
      <c r="AL62" s="164" t="s">
        <v>1768</v>
      </c>
      <c r="AM62" s="210">
        <v>61</v>
      </c>
      <c r="AN62" s="167">
        <f t="shared" si="11"/>
        <v>2.9872673849167483E-3</v>
      </c>
      <c r="AO62" s="168">
        <f t="shared" si="19"/>
        <v>0.93197845249755129</v>
      </c>
      <c r="AP62" s="23"/>
      <c r="AQ62" s="155">
        <v>43</v>
      </c>
      <c r="AR62" s="156" t="s">
        <v>64</v>
      </c>
      <c r="AS62" s="164" t="s">
        <v>454</v>
      </c>
      <c r="AT62" s="210">
        <v>109</v>
      </c>
      <c r="AU62" s="167">
        <f t="shared" si="12"/>
        <v>3.1331742792261924E-3</v>
      </c>
      <c r="AV62" s="168">
        <f t="shared" si="20"/>
        <v>0.88295150766046737</v>
      </c>
      <c r="AW62" s="74"/>
      <c r="AX62" s="155">
        <v>43</v>
      </c>
      <c r="AY62" s="156" t="s">
        <v>72</v>
      </c>
      <c r="AZ62" s="164" t="s">
        <v>196</v>
      </c>
      <c r="BA62" s="210">
        <v>438</v>
      </c>
      <c r="BB62" s="167">
        <f t="shared" si="13"/>
        <v>6.9040525842909159E-3</v>
      </c>
      <c r="BC62" s="168">
        <f t="shared" si="21"/>
        <v>0.66896801752809709</v>
      </c>
      <c r="BD62" s="23"/>
      <c r="BE62" s="155">
        <v>43</v>
      </c>
      <c r="BF62" s="156" t="s">
        <v>56</v>
      </c>
      <c r="BG62" s="164" t="s">
        <v>1612</v>
      </c>
      <c r="BH62" s="210">
        <v>100</v>
      </c>
      <c r="BI62" s="167">
        <f t="shared" si="14"/>
        <v>2.1895732521731515E-3</v>
      </c>
      <c r="BJ62" s="168">
        <f t="shared" si="22"/>
        <v>0.97374701670644415</v>
      </c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</row>
    <row r="63" spans="1:75" ht="18.75" customHeight="1">
      <c r="A63" s="155">
        <f t="shared" si="5"/>
        <v>44</v>
      </c>
      <c r="B63" s="156" t="s">
        <v>64</v>
      </c>
      <c r="C63" s="164" t="s">
        <v>1632</v>
      </c>
      <c r="D63" s="209">
        <v>1548</v>
      </c>
      <c r="E63" s="206">
        <f t="shared" si="4"/>
        <v>3.6918673980443598E-3</v>
      </c>
      <c r="F63" s="194">
        <f t="shared" si="6"/>
        <v>0.59526353446219915</v>
      </c>
      <c r="G63" s="23"/>
      <c r="H63" s="155">
        <v>44</v>
      </c>
      <c r="I63" s="156" t="s">
        <v>52</v>
      </c>
      <c r="J63" s="164" t="s">
        <v>266</v>
      </c>
      <c r="K63" s="210">
        <v>494</v>
      </c>
      <c r="L63" s="167">
        <f t="shared" si="7"/>
        <v>2.6991733098749309E-3</v>
      </c>
      <c r="M63" s="168">
        <f t="shared" si="15"/>
        <v>0.9307503592523183</v>
      </c>
      <c r="N63" s="23"/>
      <c r="O63" s="155">
        <v>44</v>
      </c>
      <c r="P63" s="156" t="s">
        <v>917</v>
      </c>
      <c r="Q63" s="164" t="s">
        <v>427</v>
      </c>
      <c r="R63" s="210">
        <v>123</v>
      </c>
      <c r="S63" s="167">
        <f t="shared" si="8"/>
        <v>6.3919347295120299E-3</v>
      </c>
      <c r="T63" s="168">
        <f t="shared" si="16"/>
        <v>0.8681078833861664</v>
      </c>
      <c r="U63" s="43"/>
      <c r="V63" s="155">
        <v>44</v>
      </c>
      <c r="W63" s="156" t="s">
        <v>58</v>
      </c>
      <c r="X63" s="164" t="s">
        <v>1650</v>
      </c>
      <c r="Y63" s="210">
        <v>171</v>
      </c>
      <c r="Z63" s="167">
        <f t="shared" si="9"/>
        <v>3.7616313601267076E-3</v>
      </c>
      <c r="AA63" s="168">
        <f t="shared" si="17"/>
        <v>0.81361226599793213</v>
      </c>
      <c r="AB63" s="43"/>
      <c r="AC63" s="23"/>
      <c r="AD63" s="23"/>
      <c r="AE63" s="23"/>
      <c r="AF63" s="23"/>
      <c r="AG63" s="23"/>
      <c r="AH63" s="23"/>
      <c r="AI63" s="23"/>
      <c r="AJ63" s="155">
        <v>44</v>
      </c>
      <c r="AK63" s="156" t="s">
        <v>61</v>
      </c>
      <c r="AL63" s="164" t="s">
        <v>1540</v>
      </c>
      <c r="AM63" s="210">
        <v>56</v>
      </c>
      <c r="AN63" s="167">
        <f t="shared" si="11"/>
        <v>2.7424094025465229E-3</v>
      </c>
      <c r="AO63" s="168">
        <f t="shared" si="19"/>
        <v>0.93472086190009784</v>
      </c>
      <c r="AP63" s="23"/>
      <c r="AQ63" s="155">
        <v>44</v>
      </c>
      <c r="AR63" s="156" t="s">
        <v>64</v>
      </c>
      <c r="AS63" s="164" t="s">
        <v>1587</v>
      </c>
      <c r="AT63" s="210">
        <v>108</v>
      </c>
      <c r="AU63" s="167">
        <f t="shared" si="12"/>
        <v>3.1044295610681539E-3</v>
      </c>
      <c r="AV63" s="168">
        <f t="shared" si="20"/>
        <v>0.88605593722153553</v>
      </c>
      <c r="AW63" s="74"/>
      <c r="AX63" s="155">
        <v>44</v>
      </c>
      <c r="AY63" s="156" t="s">
        <v>72</v>
      </c>
      <c r="AZ63" s="164" t="s">
        <v>1534</v>
      </c>
      <c r="BA63" s="210">
        <v>421</v>
      </c>
      <c r="BB63" s="167">
        <f t="shared" si="13"/>
        <v>6.6360870730284831E-3</v>
      </c>
      <c r="BC63" s="168">
        <f t="shared" si="21"/>
        <v>0.67560410460112552</v>
      </c>
      <c r="BD63" s="23"/>
      <c r="BE63" s="155">
        <v>44</v>
      </c>
      <c r="BF63" s="156" t="s">
        <v>56</v>
      </c>
      <c r="BG63" s="164" t="s">
        <v>626</v>
      </c>
      <c r="BH63" s="210">
        <v>97</v>
      </c>
      <c r="BI63" s="167">
        <f t="shared" si="14"/>
        <v>2.1238860546079568E-3</v>
      </c>
      <c r="BJ63" s="168">
        <f t="shared" si="22"/>
        <v>0.97587090276105215</v>
      </c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</row>
    <row r="64" spans="1:75" ht="18.75" customHeight="1">
      <c r="A64" s="155">
        <f t="shared" si="5"/>
        <v>45</v>
      </c>
      <c r="B64" s="156" t="s">
        <v>58</v>
      </c>
      <c r="C64" s="164" t="s">
        <v>111</v>
      </c>
      <c r="D64" s="209">
        <v>1539</v>
      </c>
      <c r="E64" s="206">
        <f t="shared" si="4"/>
        <v>3.6704030527068923E-3</v>
      </c>
      <c r="F64" s="194">
        <f t="shared" si="6"/>
        <v>0.59893393751490609</v>
      </c>
      <c r="G64" s="23"/>
      <c r="H64" s="155">
        <v>45</v>
      </c>
      <c r="I64" s="156" t="s">
        <v>52</v>
      </c>
      <c r="J64" s="164" t="s">
        <v>1501</v>
      </c>
      <c r="K64" s="210">
        <v>430</v>
      </c>
      <c r="L64" s="167">
        <f t="shared" si="7"/>
        <v>2.3494828405793934E-3</v>
      </c>
      <c r="M64" s="168">
        <f t="shared" si="15"/>
        <v>0.93309984209289765</v>
      </c>
      <c r="N64" s="23"/>
      <c r="O64" s="155">
        <v>45</v>
      </c>
      <c r="P64" s="156" t="s">
        <v>917</v>
      </c>
      <c r="Q64" s="164" t="s">
        <v>1559</v>
      </c>
      <c r="R64" s="210">
        <v>107</v>
      </c>
      <c r="S64" s="167">
        <f t="shared" si="8"/>
        <v>5.5604635451852623E-3</v>
      </c>
      <c r="T64" s="168">
        <f t="shared" si="16"/>
        <v>0.87366834693135165</v>
      </c>
      <c r="U64" s="43"/>
      <c r="V64" s="155">
        <v>45</v>
      </c>
      <c r="W64" s="156" t="s">
        <v>58</v>
      </c>
      <c r="X64" s="164" t="s">
        <v>1580</v>
      </c>
      <c r="Y64" s="210">
        <v>162</v>
      </c>
      <c r="Z64" s="167">
        <f t="shared" si="9"/>
        <v>3.5636507622253018E-3</v>
      </c>
      <c r="AA64" s="168">
        <f t="shared" si="17"/>
        <v>0.81717591676015744</v>
      </c>
      <c r="AB64" s="43"/>
      <c r="AC64" s="23"/>
      <c r="AD64" s="23"/>
      <c r="AE64" s="23"/>
      <c r="AF64" s="23"/>
      <c r="AG64" s="23"/>
      <c r="AH64" s="23"/>
      <c r="AI64" s="23"/>
      <c r="AJ64" s="155">
        <v>45</v>
      </c>
      <c r="AK64" s="156" t="s">
        <v>61</v>
      </c>
      <c r="AL64" s="164" t="s">
        <v>704</v>
      </c>
      <c r="AM64" s="210">
        <v>52</v>
      </c>
      <c r="AN64" s="167">
        <f t="shared" si="11"/>
        <v>2.5465230166503428E-3</v>
      </c>
      <c r="AO64" s="168">
        <f t="shared" si="19"/>
        <v>0.93726738491674821</v>
      </c>
      <c r="AP64" s="23"/>
      <c r="AQ64" s="155">
        <v>45</v>
      </c>
      <c r="AR64" s="156" t="s">
        <v>64</v>
      </c>
      <c r="AS64" s="164" t="s">
        <v>1589</v>
      </c>
      <c r="AT64" s="210">
        <v>105</v>
      </c>
      <c r="AU64" s="167">
        <f t="shared" si="12"/>
        <v>3.0181954065940384E-3</v>
      </c>
      <c r="AV64" s="168">
        <f t="shared" si="20"/>
        <v>0.88907413262812962</v>
      </c>
      <c r="AW64" s="74"/>
      <c r="AX64" s="155">
        <v>45</v>
      </c>
      <c r="AY64" s="156" t="s">
        <v>72</v>
      </c>
      <c r="AZ64" s="164" t="s">
        <v>1484</v>
      </c>
      <c r="BA64" s="210">
        <v>412</v>
      </c>
      <c r="BB64" s="167">
        <f t="shared" si="13"/>
        <v>6.4942229788307248E-3</v>
      </c>
      <c r="BC64" s="168">
        <f t="shared" si="21"/>
        <v>0.68209832757995625</v>
      </c>
      <c r="BD64" s="23"/>
      <c r="BE64" s="155">
        <v>45</v>
      </c>
      <c r="BF64" s="156" t="s">
        <v>56</v>
      </c>
      <c r="BG64" s="164" t="s">
        <v>1609</v>
      </c>
      <c r="BH64" s="210">
        <v>92</v>
      </c>
      <c r="BI64" s="167">
        <f t="shared" si="14"/>
        <v>2.0144073919992995E-3</v>
      </c>
      <c r="BJ64" s="168">
        <f t="shared" si="22"/>
        <v>0.97788531015305147</v>
      </c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</row>
    <row r="65" spans="1:75" ht="18.75" customHeight="1">
      <c r="A65" s="155">
        <f t="shared" si="5"/>
        <v>46</v>
      </c>
      <c r="B65" s="156" t="s">
        <v>79</v>
      </c>
      <c r="C65" s="164" t="s">
        <v>1805</v>
      </c>
      <c r="D65" s="209">
        <v>1522</v>
      </c>
      <c r="E65" s="206">
        <f t="shared" si="4"/>
        <v>3.6298592892916766E-3</v>
      </c>
      <c r="F65" s="194">
        <f t="shared" si="6"/>
        <v>0.6025637968041978</v>
      </c>
      <c r="G65" s="23"/>
      <c r="H65" s="155">
        <v>46</v>
      </c>
      <c r="I65" s="156" t="s">
        <v>52</v>
      </c>
      <c r="J65" s="164" t="s">
        <v>206</v>
      </c>
      <c r="K65" s="210">
        <v>407</v>
      </c>
      <c r="L65" s="167">
        <f t="shared" si="7"/>
        <v>2.2238128281763096E-3</v>
      </c>
      <c r="M65" s="168">
        <f t="shared" si="15"/>
        <v>0.93532365492107394</v>
      </c>
      <c r="N65" s="23"/>
      <c r="O65" s="155">
        <v>46</v>
      </c>
      <c r="P65" s="156" t="s">
        <v>917</v>
      </c>
      <c r="Q65" s="164" t="s">
        <v>514</v>
      </c>
      <c r="R65" s="210">
        <v>106</v>
      </c>
      <c r="S65" s="167">
        <f t="shared" si="8"/>
        <v>5.5084965961648396E-3</v>
      </c>
      <c r="T65" s="168">
        <f t="shared" si="16"/>
        <v>0.87917684352751646</v>
      </c>
      <c r="U65" s="43"/>
      <c r="V65" s="155">
        <v>46</v>
      </c>
      <c r="W65" s="156" t="s">
        <v>58</v>
      </c>
      <c r="X65" s="164" t="s">
        <v>1786</v>
      </c>
      <c r="Y65" s="210">
        <v>156</v>
      </c>
      <c r="Z65" s="167">
        <f t="shared" si="9"/>
        <v>3.4316636969576983E-3</v>
      </c>
      <c r="AA65" s="168">
        <f t="shared" si="17"/>
        <v>0.82060758045711513</v>
      </c>
      <c r="AB65" s="43"/>
      <c r="AC65" s="23"/>
      <c r="AD65" s="23"/>
      <c r="AE65" s="23"/>
      <c r="AF65" s="23"/>
      <c r="AG65" s="23"/>
      <c r="AH65" s="23"/>
      <c r="AI65" s="23"/>
      <c r="AJ65" s="155">
        <v>46</v>
      </c>
      <c r="AK65" s="156" t="s">
        <v>61</v>
      </c>
      <c r="AL65" s="164" t="s">
        <v>679</v>
      </c>
      <c r="AM65" s="210">
        <v>51</v>
      </c>
      <c r="AN65" s="167">
        <f t="shared" si="11"/>
        <v>2.4975514201762976E-3</v>
      </c>
      <c r="AO65" s="168">
        <f t="shared" si="19"/>
        <v>0.93976493633692448</v>
      </c>
      <c r="AP65" s="23"/>
      <c r="AQ65" s="155">
        <v>46</v>
      </c>
      <c r="AR65" s="156" t="s">
        <v>64</v>
      </c>
      <c r="AS65" s="164" t="s">
        <v>538</v>
      </c>
      <c r="AT65" s="210">
        <v>100</v>
      </c>
      <c r="AU65" s="167">
        <f t="shared" si="12"/>
        <v>2.8744718158038459E-3</v>
      </c>
      <c r="AV65" s="168">
        <f t="shared" si="20"/>
        <v>0.89194860444393342</v>
      </c>
      <c r="AW65" s="74"/>
      <c r="AX65" s="155">
        <v>46</v>
      </c>
      <c r="AY65" s="156" t="s">
        <v>72</v>
      </c>
      <c r="AZ65" s="164" t="s">
        <v>1671</v>
      </c>
      <c r="BA65" s="210">
        <v>412</v>
      </c>
      <c r="BB65" s="167">
        <f t="shared" si="13"/>
        <v>6.4942229788307248E-3</v>
      </c>
      <c r="BC65" s="168">
        <f t="shared" si="21"/>
        <v>0.68859255055878699</v>
      </c>
      <c r="BD65" s="23"/>
      <c r="BE65" s="155">
        <v>46</v>
      </c>
      <c r="BF65" s="156" t="s">
        <v>56</v>
      </c>
      <c r="BG65" s="164" t="s">
        <v>1599</v>
      </c>
      <c r="BH65" s="210">
        <v>90</v>
      </c>
      <c r="BI65" s="167">
        <f t="shared" si="14"/>
        <v>1.9706159269558365E-3</v>
      </c>
      <c r="BJ65" s="168">
        <f t="shared" si="22"/>
        <v>0.97985592608000727</v>
      </c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</row>
    <row r="66" spans="1:75" ht="18.75" customHeight="1">
      <c r="A66" s="155">
        <f t="shared" si="5"/>
        <v>47</v>
      </c>
      <c r="B66" s="156" t="s">
        <v>64</v>
      </c>
      <c r="C66" s="164" t="s">
        <v>113</v>
      </c>
      <c r="D66" s="209">
        <v>1471</v>
      </c>
      <c r="E66" s="206">
        <f t="shared" si="4"/>
        <v>3.5082279990460291E-3</v>
      </c>
      <c r="F66" s="194">
        <f t="shared" si="6"/>
        <v>0.60607202480324385</v>
      </c>
      <c r="G66" s="23"/>
      <c r="H66" s="155">
        <v>47</v>
      </c>
      <c r="I66" s="156" t="s">
        <v>52</v>
      </c>
      <c r="J66" s="164" t="s">
        <v>212</v>
      </c>
      <c r="K66" s="210">
        <v>395</v>
      </c>
      <c r="L66" s="167">
        <f t="shared" si="7"/>
        <v>2.1582458651833963E-3</v>
      </c>
      <c r="M66" s="168">
        <f t="shared" si="15"/>
        <v>0.93748190078625737</v>
      </c>
      <c r="N66" s="23"/>
      <c r="O66" s="155">
        <v>47</v>
      </c>
      <c r="P66" s="156" t="s">
        <v>917</v>
      </c>
      <c r="Q66" s="164" t="s">
        <v>516</v>
      </c>
      <c r="R66" s="210">
        <v>100</v>
      </c>
      <c r="S66" s="167">
        <f t="shared" si="8"/>
        <v>5.1966949020423011E-3</v>
      </c>
      <c r="T66" s="168">
        <f t="shared" si="16"/>
        <v>0.88437353842955879</v>
      </c>
      <c r="U66" s="43"/>
      <c r="V66" s="155">
        <v>47</v>
      </c>
      <c r="W66" s="156" t="s">
        <v>58</v>
      </c>
      <c r="X66" s="164" t="s">
        <v>1490</v>
      </c>
      <c r="Y66" s="210">
        <v>155</v>
      </c>
      <c r="Z66" s="167">
        <f t="shared" si="9"/>
        <v>3.4096658527464309E-3</v>
      </c>
      <c r="AA66" s="168">
        <f t="shared" si="17"/>
        <v>0.82401724630986151</v>
      </c>
      <c r="AB66" s="43"/>
      <c r="AC66" s="23"/>
      <c r="AD66" s="23"/>
      <c r="AE66" s="23"/>
      <c r="AF66" s="23"/>
      <c r="AG66" s="23"/>
      <c r="AH66" s="23"/>
      <c r="AI66" s="23"/>
      <c r="AJ66" s="155">
        <v>47</v>
      </c>
      <c r="AK66" s="156" t="s">
        <v>61</v>
      </c>
      <c r="AL66" s="164" t="s">
        <v>838</v>
      </c>
      <c r="AM66" s="210">
        <v>50</v>
      </c>
      <c r="AN66" s="167">
        <f t="shared" si="11"/>
        <v>2.4485798237022529E-3</v>
      </c>
      <c r="AO66" s="168">
        <f t="shared" si="19"/>
        <v>0.94221351616062676</v>
      </c>
      <c r="AP66" s="23"/>
      <c r="AQ66" s="155">
        <v>47</v>
      </c>
      <c r="AR66" s="156" t="s">
        <v>64</v>
      </c>
      <c r="AS66" s="164" t="s">
        <v>1773</v>
      </c>
      <c r="AT66" s="210">
        <v>100</v>
      </c>
      <c r="AU66" s="167">
        <f t="shared" si="12"/>
        <v>2.8744718158038459E-3</v>
      </c>
      <c r="AV66" s="168">
        <f t="shared" si="20"/>
        <v>0.89482307625973723</v>
      </c>
      <c r="AW66" s="74"/>
      <c r="AX66" s="155">
        <v>47</v>
      </c>
      <c r="AY66" s="156" t="s">
        <v>72</v>
      </c>
      <c r="AZ66" s="164" t="s">
        <v>254</v>
      </c>
      <c r="BA66" s="210">
        <v>394</v>
      </c>
      <c r="BB66" s="167">
        <f t="shared" si="13"/>
        <v>6.2104947904352073E-3</v>
      </c>
      <c r="BC66" s="168">
        <f t="shared" si="21"/>
        <v>0.69480304534922221</v>
      </c>
      <c r="BD66" s="23"/>
      <c r="BE66" s="155">
        <v>47</v>
      </c>
      <c r="BF66" s="156" t="s">
        <v>56</v>
      </c>
      <c r="BG66" s="164" t="s">
        <v>681</v>
      </c>
      <c r="BH66" s="210">
        <v>72</v>
      </c>
      <c r="BI66" s="167">
        <f t="shared" si="14"/>
        <v>1.5764927415646691E-3</v>
      </c>
      <c r="BJ66" s="168">
        <f t="shared" si="22"/>
        <v>0.98143241882157195</v>
      </c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</row>
    <row r="67" spans="1:75" ht="18.75" customHeight="1">
      <c r="A67" s="155">
        <f t="shared" si="5"/>
        <v>48</v>
      </c>
      <c r="B67" s="156" t="s">
        <v>52</v>
      </c>
      <c r="C67" s="164" t="s">
        <v>115</v>
      </c>
      <c r="D67" s="209">
        <v>1417</v>
      </c>
      <c r="E67" s="206">
        <f t="shared" si="4"/>
        <v>3.3794419270212258E-3</v>
      </c>
      <c r="F67" s="194">
        <f t="shared" si="6"/>
        <v>0.60945146673026507</v>
      </c>
      <c r="G67" s="23"/>
      <c r="H67" s="155">
        <v>48</v>
      </c>
      <c r="I67" s="156" t="s">
        <v>52</v>
      </c>
      <c r="J67" s="164" t="s">
        <v>1644</v>
      </c>
      <c r="K67" s="210">
        <v>343</v>
      </c>
      <c r="L67" s="167">
        <f t="shared" si="7"/>
        <v>1.8741223588807719E-3</v>
      </c>
      <c r="M67" s="168">
        <f t="shared" si="15"/>
        <v>0.93935602314513811</v>
      </c>
      <c r="N67" s="23"/>
      <c r="O67" s="155">
        <v>48</v>
      </c>
      <c r="P67" s="156" t="s">
        <v>917</v>
      </c>
      <c r="Q67" s="164" t="s">
        <v>439</v>
      </c>
      <c r="R67" s="210">
        <v>100</v>
      </c>
      <c r="S67" s="167">
        <f t="shared" si="8"/>
        <v>5.1966949020423011E-3</v>
      </c>
      <c r="T67" s="168">
        <f t="shared" si="16"/>
        <v>0.88957023333160112</v>
      </c>
      <c r="U67" s="43"/>
      <c r="V67" s="155">
        <v>48</v>
      </c>
      <c r="W67" s="156" t="s">
        <v>58</v>
      </c>
      <c r="X67" s="164" t="s">
        <v>335</v>
      </c>
      <c r="Y67" s="210">
        <v>153</v>
      </c>
      <c r="Z67" s="167">
        <f t="shared" si="9"/>
        <v>3.3656701643238964E-3</v>
      </c>
      <c r="AA67" s="168">
        <f t="shared" si="17"/>
        <v>0.82738291647418538</v>
      </c>
      <c r="AB67" s="43"/>
      <c r="AC67" s="23"/>
      <c r="AD67" s="23"/>
      <c r="AE67" s="23"/>
      <c r="AF67" s="23"/>
      <c r="AG67" s="23"/>
      <c r="AH67" s="23"/>
      <c r="AI67" s="23"/>
      <c r="AJ67" s="155">
        <v>48</v>
      </c>
      <c r="AK67" s="156" t="s">
        <v>61</v>
      </c>
      <c r="AL67" s="164" t="s">
        <v>618</v>
      </c>
      <c r="AM67" s="210">
        <v>48</v>
      </c>
      <c r="AN67" s="167">
        <f t="shared" si="11"/>
        <v>2.3506366307541626E-3</v>
      </c>
      <c r="AO67" s="168">
        <f t="shared" si="19"/>
        <v>0.94456415279138095</v>
      </c>
      <c r="AP67" s="23"/>
      <c r="AQ67" s="155">
        <v>48</v>
      </c>
      <c r="AR67" s="156" t="s">
        <v>64</v>
      </c>
      <c r="AS67" s="164" t="s">
        <v>1565</v>
      </c>
      <c r="AT67" s="210">
        <v>97</v>
      </c>
      <c r="AU67" s="167">
        <f t="shared" si="12"/>
        <v>2.7882376613297308E-3</v>
      </c>
      <c r="AV67" s="168">
        <f t="shared" si="20"/>
        <v>0.89761131392106697</v>
      </c>
      <c r="AW67" s="74"/>
      <c r="AX67" s="200">
        <v>48</v>
      </c>
      <c r="AY67" s="201" t="s">
        <v>72</v>
      </c>
      <c r="AZ67" s="202" t="s">
        <v>236</v>
      </c>
      <c r="BA67" s="214">
        <v>377</v>
      </c>
      <c r="BB67" s="203">
        <f t="shared" si="13"/>
        <v>5.9425292791727745E-3</v>
      </c>
      <c r="BC67" s="204">
        <f t="shared" si="21"/>
        <v>0.70074557462839504</v>
      </c>
      <c r="BD67" s="23"/>
      <c r="BE67" s="155">
        <v>48</v>
      </c>
      <c r="BF67" s="156" t="s">
        <v>56</v>
      </c>
      <c r="BG67" s="164" t="s">
        <v>482</v>
      </c>
      <c r="BH67" s="210">
        <v>69</v>
      </c>
      <c r="BI67" s="167">
        <f t="shared" si="14"/>
        <v>1.5108055439994744E-3</v>
      </c>
      <c r="BJ67" s="168">
        <f t="shared" si="22"/>
        <v>0.98294322436557147</v>
      </c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</row>
    <row r="68" spans="1:75" ht="18.75" customHeight="1">
      <c r="A68" s="155">
        <f t="shared" si="5"/>
        <v>49</v>
      </c>
      <c r="B68" s="156" t="s">
        <v>52</v>
      </c>
      <c r="C68" s="164" t="s">
        <v>1670</v>
      </c>
      <c r="D68" s="209">
        <v>1402</v>
      </c>
      <c r="E68" s="206">
        <f t="shared" si="4"/>
        <v>3.3436680181254471E-3</v>
      </c>
      <c r="F68" s="194">
        <f t="shared" si="6"/>
        <v>0.61279513474839054</v>
      </c>
      <c r="G68" s="23"/>
      <c r="H68" s="155">
        <v>49</v>
      </c>
      <c r="I68" s="156" t="s">
        <v>52</v>
      </c>
      <c r="J68" s="164" t="s">
        <v>278</v>
      </c>
      <c r="K68" s="210">
        <v>343</v>
      </c>
      <c r="L68" s="167">
        <f t="shared" si="7"/>
        <v>1.8741223588807719E-3</v>
      </c>
      <c r="M68" s="168">
        <f t="shared" si="15"/>
        <v>0.94123014550401884</v>
      </c>
      <c r="N68" s="23"/>
      <c r="O68" s="155">
        <v>49</v>
      </c>
      <c r="P68" s="156" t="s">
        <v>917</v>
      </c>
      <c r="Q68" s="164" t="s">
        <v>614</v>
      </c>
      <c r="R68" s="210">
        <v>99</v>
      </c>
      <c r="S68" s="167">
        <f t="shared" si="8"/>
        <v>5.1447279530218784E-3</v>
      </c>
      <c r="T68" s="168">
        <f t="shared" si="16"/>
        <v>0.89471496128462302</v>
      </c>
      <c r="U68" s="43"/>
      <c r="V68" s="155">
        <v>49</v>
      </c>
      <c r="W68" s="156" t="s">
        <v>58</v>
      </c>
      <c r="X68" s="164" t="s">
        <v>412</v>
      </c>
      <c r="Y68" s="210">
        <v>152</v>
      </c>
      <c r="Z68" s="167">
        <f t="shared" si="9"/>
        <v>3.3436723201126289E-3</v>
      </c>
      <c r="AA68" s="168">
        <f t="shared" si="17"/>
        <v>0.83072658879429806</v>
      </c>
      <c r="AB68" s="43"/>
      <c r="AC68" s="23"/>
      <c r="AD68" s="23"/>
      <c r="AE68" s="23"/>
      <c r="AF68" s="23"/>
      <c r="AG68" s="23"/>
      <c r="AH68" s="23"/>
      <c r="AI68" s="23"/>
      <c r="AJ68" s="155">
        <v>49</v>
      </c>
      <c r="AK68" s="156" t="s">
        <v>61</v>
      </c>
      <c r="AL68" s="164" t="s">
        <v>809</v>
      </c>
      <c r="AM68" s="210">
        <v>45</v>
      </c>
      <c r="AN68" s="167">
        <f t="shared" si="11"/>
        <v>2.2037218413320275E-3</v>
      </c>
      <c r="AO68" s="168">
        <f t="shared" si="19"/>
        <v>0.94676787463271295</v>
      </c>
      <c r="AP68" s="23"/>
      <c r="AQ68" s="159">
        <v>49</v>
      </c>
      <c r="AR68" s="160" t="s">
        <v>64</v>
      </c>
      <c r="AS68" s="171" t="s">
        <v>485</v>
      </c>
      <c r="AT68" s="215">
        <v>97</v>
      </c>
      <c r="AU68" s="184">
        <f t="shared" si="12"/>
        <v>2.7882376613297308E-3</v>
      </c>
      <c r="AV68" s="185">
        <f t="shared" si="20"/>
        <v>0.90039955158239671</v>
      </c>
      <c r="AW68" s="74"/>
      <c r="AX68" s="155">
        <v>49</v>
      </c>
      <c r="AY68" s="156" t="s">
        <v>72</v>
      </c>
      <c r="AZ68" s="164" t="s">
        <v>222</v>
      </c>
      <c r="BA68" s="210">
        <v>366</v>
      </c>
      <c r="BB68" s="167">
        <f t="shared" si="13"/>
        <v>5.7691398307088476E-3</v>
      </c>
      <c r="BC68" s="168">
        <f t="shared" si="21"/>
        <v>0.70651471445910385</v>
      </c>
      <c r="BD68" s="23"/>
      <c r="BE68" s="155">
        <v>49</v>
      </c>
      <c r="BF68" s="156" t="s">
        <v>56</v>
      </c>
      <c r="BG68" s="164" t="s">
        <v>1600</v>
      </c>
      <c r="BH68" s="210">
        <v>64</v>
      </c>
      <c r="BI68" s="167">
        <f t="shared" si="14"/>
        <v>1.4013268813908169E-3</v>
      </c>
      <c r="BJ68" s="168">
        <f t="shared" si="22"/>
        <v>0.9843445512469623</v>
      </c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</row>
    <row r="69" spans="1:75" ht="18.75" customHeight="1">
      <c r="A69" s="155">
        <f t="shared" si="5"/>
        <v>50</v>
      </c>
      <c r="B69" s="156" t="s">
        <v>917</v>
      </c>
      <c r="C69" s="164" t="s">
        <v>99</v>
      </c>
      <c r="D69" s="209">
        <v>1344</v>
      </c>
      <c r="E69" s="206">
        <f t="shared" si="4"/>
        <v>3.2053422370617694E-3</v>
      </c>
      <c r="F69" s="194">
        <f t="shared" si="6"/>
        <v>0.61600047698545235</v>
      </c>
      <c r="G69" s="23"/>
      <c r="H69" s="155">
        <v>50</v>
      </c>
      <c r="I69" s="156" t="s">
        <v>52</v>
      </c>
      <c r="J69" s="164" t="s">
        <v>1669</v>
      </c>
      <c r="K69" s="210">
        <v>339</v>
      </c>
      <c r="L69" s="167">
        <f t="shared" si="7"/>
        <v>1.8522667045498009E-3</v>
      </c>
      <c r="M69" s="168">
        <f t="shared" si="15"/>
        <v>0.9430824122085687</v>
      </c>
      <c r="N69" s="23"/>
      <c r="O69" s="155">
        <v>50</v>
      </c>
      <c r="P69" s="156" t="s">
        <v>917</v>
      </c>
      <c r="Q69" s="164" t="s">
        <v>1489</v>
      </c>
      <c r="R69" s="210">
        <v>98</v>
      </c>
      <c r="S69" s="167">
        <f t="shared" si="8"/>
        <v>5.0927610040014549E-3</v>
      </c>
      <c r="T69" s="168">
        <f t="shared" si="16"/>
        <v>0.89980772228862449</v>
      </c>
      <c r="U69" s="43"/>
      <c r="V69" s="155">
        <v>50</v>
      </c>
      <c r="W69" s="156" t="s">
        <v>58</v>
      </c>
      <c r="X69" s="164" t="s">
        <v>396</v>
      </c>
      <c r="Y69" s="210">
        <v>151</v>
      </c>
      <c r="Z69" s="167">
        <f t="shared" si="9"/>
        <v>3.3216744759013619E-3</v>
      </c>
      <c r="AA69" s="168">
        <f t="shared" si="17"/>
        <v>0.83404826327019943</v>
      </c>
      <c r="AB69" s="43"/>
      <c r="AC69" s="23"/>
      <c r="AD69" s="23"/>
      <c r="AE69" s="23"/>
      <c r="AF69" s="23"/>
      <c r="AG69" s="23"/>
      <c r="AH69" s="23"/>
      <c r="AI69" s="23"/>
      <c r="AJ69" s="155">
        <v>50</v>
      </c>
      <c r="AK69" s="156" t="s">
        <v>61</v>
      </c>
      <c r="AL69" s="164" t="s">
        <v>810</v>
      </c>
      <c r="AM69" s="210">
        <v>45</v>
      </c>
      <c r="AN69" s="167">
        <f t="shared" si="11"/>
        <v>2.2037218413320275E-3</v>
      </c>
      <c r="AO69" s="168">
        <f t="shared" si="19"/>
        <v>0.94897159647404494</v>
      </c>
      <c r="AP69" s="23"/>
      <c r="AQ69" s="155">
        <v>50</v>
      </c>
      <c r="AR69" s="156" t="s">
        <v>64</v>
      </c>
      <c r="AS69" s="164" t="s">
        <v>1701</v>
      </c>
      <c r="AT69" s="210">
        <v>96</v>
      </c>
      <c r="AU69" s="167">
        <f t="shared" si="12"/>
        <v>2.7594929431716923E-3</v>
      </c>
      <c r="AV69" s="168">
        <f t="shared" si="20"/>
        <v>0.90315904452556839</v>
      </c>
      <c r="AW69" s="74"/>
      <c r="AX69" s="155">
        <v>50</v>
      </c>
      <c r="AY69" s="156" t="s">
        <v>72</v>
      </c>
      <c r="AZ69" s="164" t="s">
        <v>1596</v>
      </c>
      <c r="BA69" s="210">
        <v>364</v>
      </c>
      <c r="BB69" s="167">
        <f t="shared" si="13"/>
        <v>5.737614476442679E-3</v>
      </c>
      <c r="BC69" s="168">
        <f t="shared" si="21"/>
        <v>0.71225232893554657</v>
      </c>
      <c r="BD69" s="23"/>
      <c r="BE69" s="155">
        <v>50</v>
      </c>
      <c r="BF69" s="156" t="s">
        <v>56</v>
      </c>
      <c r="BG69" s="164" t="s">
        <v>664</v>
      </c>
      <c r="BH69" s="210">
        <v>64</v>
      </c>
      <c r="BI69" s="167">
        <f t="shared" si="14"/>
        <v>1.4013268813908169E-3</v>
      </c>
      <c r="BJ69" s="168">
        <f t="shared" si="22"/>
        <v>0.98574587812835313</v>
      </c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</row>
    <row r="70" spans="1:75" ht="18.75" customHeight="1">
      <c r="A70" s="155">
        <f t="shared" si="5"/>
        <v>51</v>
      </c>
      <c r="B70" s="156" t="s">
        <v>61</v>
      </c>
      <c r="C70" s="164" t="s">
        <v>1624</v>
      </c>
      <c r="D70" s="209">
        <v>1344</v>
      </c>
      <c r="E70" s="206">
        <f t="shared" si="4"/>
        <v>3.2053422370617694E-3</v>
      </c>
      <c r="F70" s="194">
        <f t="shared" si="6"/>
        <v>0.61920581922251416</v>
      </c>
      <c r="G70" s="23"/>
      <c r="H70" s="155">
        <v>51</v>
      </c>
      <c r="I70" s="156" t="s">
        <v>52</v>
      </c>
      <c r="J70" s="164" t="s">
        <v>260</v>
      </c>
      <c r="K70" s="210">
        <v>322</v>
      </c>
      <c r="L70" s="167">
        <f t="shared" si="7"/>
        <v>1.7593801736431737E-3</v>
      </c>
      <c r="M70" s="168">
        <f t="shared" si="15"/>
        <v>0.94484179238221189</v>
      </c>
      <c r="N70" s="23"/>
      <c r="O70" s="159">
        <v>51</v>
      </c>
      <c r="P70" s="160" t="s">
        <v>917</v>
      </c>
      <c r="Q70" s="171" t="s">
        <v>511</v>
      </c>
      <c r="R70" s="215">
        <v>98</v>
      </c>
      <c r="S70" s="184">
        <f t="shared" si="8"/>
        <v>5.0927610040014549E-3</v>
      </c>
      <c r="T70" s="185">
        <f t="shared" si="16"/>
        <v>0.90490048329262596</v>
      </c>
      <c r="U70" s="43"/>
      <c r="V70" s="155">
        <v>51</v>
      </c>
      <c r="W70" s="156" t="s">
        <v>58</v>
      </c>
      <c r="X70" s="164" t="s">
        <v>388</v>
      </c>
      <c r="Y70" s="210">
        <v>151</v>
      </c>
      <c r="Z70" s="167">
        <f t="shared" si="9"/>
        <v>3.3216744759013619E-3</v>
      </c>
      <c r="AA70" s="168">
        <f t="shared" si="17"/>
        <v>0.8373699377461008</v>
      </c>
      <c r="AB70" s="43"/>
      <c r="AC70" s="23"/>
      <c r="AD70" s="23"/>
      <c r="AE70" s="23"/>
      <c r="AF70" s="23"/>
      <c r="AG70" s="23"/>
      <c r="AH70" s="23"/>
      <c r="AI70" s="23"/>
      <c r="AJ70" s="155">
        <v>51</v>
      </c>
      <c r="AK70" s="156" t="s">
        <v>61</v>
      </c>
      <c r="AL70" s="164" t="s">
        <v>691</v>
      </c>
      <c r="AM70" s="210">
        <v>43</v>
      </c>
      <c r="AN70" s="167">
        <f t="shared" si="11"/>
        <v>2.1057786483839372E-3</v>
      </c>
      <c r="AO70" s="168">
        <f t="shared" si="19"/>
        <v>0.95107737512242885</v>
      </c>
      <c r="AP70" s="23"/>
      <c r="AQ70" s="155">
        <v>51</v>
      </c>
      <c r="AR70" s="156" t="s">
        <v>64</v>
      </c>
      <c r="AS70" s="164" t="s">
        <v>551</v>
      </c>
      <c r="AT70" s="210">
        <v>93</v>
      </c>
      <c r="AU70" s="167">
        <f t="shared" si="12"/>
        <v>2.6732587886975768E-3</v>
      </c>
      <c r="AV70" s="168">
        <f t="shared" si="20"/>
        <v>0.90583230331426601</v>
      </c>
      <c r="AW70" s="74"/>
      <c r="AX70" s="155">
        <v>51</v>
      </c>
      <c r="AY70" s="156" t="s">
        <v>72</v>
      </c>
      <c r="AZ70" s="164" t="s">
        <v>250</v>
      </c>
      <c r="BA70" s="210">
        <v>362</v>
      </c>
      <c r="BB70" s="167">
        <f t="shared" si="13"/>
        <v>5.7060891221765104E-3</v>
      </c>
      <c r="BC70" s="168">
        <f t="shared" si="21"/>
        <v>0.71795841805772309</v>
      </c>
      <c r="BD70" s="23"/>
      <c r="BE70" s="155">
        <v>51</v>
      </c>
      <c r="BF70" s="156" t="s">
        <v>56</v>
      </c>
      <c r="BG70" s="164" t="s">
        <v>1729</v>
      </c>
      <c r="BH70" s="210">
        <v>62</v>
      </c>
      <c r="BI70" s="167">
        <f t="shared" si="14"/>
        <v>1.3575354163473539E-3</v>
      </c>
      <c r="BJ70" s="168">
        <f t="shared" si="22"/>
        <v>0.98710341354470044</v>
      </c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</row>
    <row r="71" spans="1:75" ht="18.75" customHeight="1">
      <c r="A71" s="155">
        <f t="shared" si="5"/>
        <v>52</v>
      </c>
      <c r="B71" s="156" t="s">
        <v>52</v>
      </c>
      <c r="C71" s="164" t="s">
        <v>126</v>
      </c>
      <c r="D71" s="209">
        <v>1319</v>
      </c>
      <c r="E71" s="206">
        <f t="shared" si="4"/>
        <v>3.1457190555688051E-3</v>
      </c>
      <c r="F71" s="194">
        <f t="shared" si="6"/>
        <v>0.62235153827808298</v>
      </c>
      <c r="G71" s="23"/>
      <c r="H71" s="155">
        <v>52</v>
      </c>
      <c r="I71" s="156" t="s">
        <v>52</v>
      </c>
      <c r="J71" s="164" t="s">
        <v>271</v>
      </c>
      <c r="K71" s="210">
        <v>312</v>
      </c>
      <c r="L71" s="167">
        <f t="shared" si="7"/>
        <v>1.7047410378157458E-3</v>
      </c>
      <c r="M71" s="168">
        <f t="shared" si="15"/>
        <v>0.94654653342002759</v>
      </c>
      <c r="N71" s="23"/>
      <c r="O71" s="155">
        <v>52</v>
      </c>
      <c r="P71" s="156" t="s">
        <v>917</v>
      </c>
      <c r="Q71" s="164" t="s">
        <v>1514</v>
      </c>
      <c r="R71" s="210">
        <v>97</v>
      </c>
      <c r="S71" s="167">
        <f t="shared" si="8"/>
        <v>5.0407940549810322E-3</v>
      </c>
      <c r="T71" s="168">
        <f t="shared" si="16"/>
        <v>0.90994127734760699</v>
      </c>
      <c r="U71" s="43"/>
      <c r="V71" s="155">
        <v>52</v>
      </c>
      <c r="W71" s="156" t="s">
        <v>58</v>
      </c>
      <c r="X71" s="164" t="s">
        <v>476</v>
      </c>
      <c r="Y71" s="210">
        <v>148</v>
      </c>
      <c r="Z71" s="167">
        <f t="shared" si="9"/>
        <v>3.2556809432675599E-3</v>
      </c>
      <c r="AA71" s="168">
        <f t="shared" si="17"/>
        <v>0.84062561868936836</v>
      </c>
      <c r="AB71" s="43"/>
      <c r="AC71" s="23"/>
      <c r="AD71" s="23"/>
      <c r="AE71" s="23"/>
      <c r="AF71" s="23"/>
      <c r="AG71" s="23"/>
      <c r="AH71" s="23"/>
      <c r="AI71" s="23"/>
      <c r="AJ71" s="155">
        <v>52</v>
      </c>
      <c r="AK71" s="156" t="s">
        <v>61</v>
      </c>
      <c r="AL71" s="164" t="s">
        <v>1561</v>
      </c>
      <c r="AM71" s="210">
        <v>42</v>
      </c>
      <c r="AN71" s="167">
        <f t="shared" si="11"/>
        <v>2.0568070519098921E-3</v>
      </c>
      <c r="AO71" s="168">
        <f t="shared" si="19"/>
        <v>0.95313418217433876</v>
      </c>
      <c r="AP71" s="23"/>
      <c r="AQ71" s="155">
        <v>52</v>
      </c>
      <c r="AR71" s="156" t="s">
        <v>64</v>
      </c>
      <c r="AS71" s="164" t="s">
        <v>686</v>
      </c>
      <c r="AT71" s="210">
        <v>89</v>
      </c>
      <c r="AU71" s="167">
        <f t="shared" si="12"/>
        <v>2.5582799160654228E-3</v>
      </c>
      <c r="AV71" s="168">
        <f t="shared" si="20"/>
        <v>0.90839058323033139</v>
      </c>
      <c r="AW71" s="74"/>
      <c r="AX71" s="155">
        <v>52</v>
      </c>
      <c r="AY71" s="156" t="s">
        <v>72</v>
      </c>
      <c r="AZ71" s="164" t="s">
        <v>1549</v>
      </c>
      <c r="BA71" s="210">
        <v>354</v>
      </c>
      <c r="BB71" s="167">
        <f t="shared" si="13"/>
        <v>5.5799877051118359E-3</v>
      </c>
      <c r="BC71" s="168">
        <f t="shared" si="21"/>
        <v>0.7235384057628349</v>
      </c>
      <c r="BD71" s="23"/>
      <c r="BE71" s="155">
        <v>52</v>
      </c>
      <c r="BF71" s="156" t="s">
        <v>56</v>
      </c>
      <c r="BG71" s="164" t="s">
        <v>1806</v>
      </c>
      <c r="BH71" s="210">
        <v>61</v>
      </c>
      <c r="BI71" s="167">
        <f t="shared" si="14"/>
        <v>1.3356396838256224E-3</v>
      </c>
      <c r="BJ71" s="168">
        <f t="shared" si="22"/>
        <v>0.9884390532285261</v>
      </c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</row>
    <row r="72" spans="1:75" ht="18.75" customHeight="1">
      <c r="A72" s="155">
        <f t="shared" si="5"/>
        <v>53</v>
      </c>
      <c r="B72" s="156" t="s">
        <v>52</v>
      </c>
      <c r="C72" s="164" t="s">
        <v>117</v>
      </c>
      <c r="D72" s="209">
        <v>1290</v>
      </c>
      <c r="E72" s="206">
        <f t="shared" si="4"/>
        <v>3.0765561650369666E-3</v>
      </c>
      <c r="F72" s="194">
        <f t="shared" si="6"/>
        <v>0.62542809444311998</v>
      </c>
      <c r="G72" s="23"/>
      <c r="H72" s="155">
        <v>53</v>
      </c>
      <c r="I72" s="156" t="s">
        <v>52</v>
      </c>
      <c r="J72" s="164" t="s">
        <v>314</v>
      </c>
      <c r="K72" s="210">
        <v>306</v>
      </c>
      <c r="L72" s="167">
        <f t="shared" si="7"/>
        <v>1.6719575563192892E-3</v>
      </c>
      <c r="M72" s="168">
        <f t="shared" si="15"/>
        <v>0.94821849097634692</v>
      </c>
      <c r="N72" s="23"/>
      <c r="O72" s="155">
        <v>53</v>
      </c>
      <c r="P72" s="156" t="s">
        <v>917</v>
      </c>
      <c r="Q72" s="164" t="s">
        <v>573</v>
      </c>
      <c r="R72" s="210">
        <v>95</v>
      </c>
      <c r="S72" s="167">
        <f t="shared" si="8"/>
        <v>4.9368601569401861E-3</v>
      </c>
      <c r="T72" s="168">
        <f t="shared" si="16"/>
        <v>0.91487813750454716</v>
      </c>
      <c r="U72" s="43"/>
      <c r="V72" s="155">
        <v>53</v>
      </c>
      <c r="W72" s="156" t="s">
        <v>58</v>
      </c>
      <c r="X72" s="164" t="s">
        <v>1731</v>
      </c>
      <c r="Y72" s="210">
        <v>139</v>
      </c>
      <c r="Z72" s="167">
        <f t="shared" si="9"/>
        <v>3.0577003453661541E-3</v>
      </c>
      <c r="AA72" s="168">
        <f t="shared" si="17"/>
        <v>0.84368331903473448</v>
      </c>
      <c r="AB72" s="43"/>
      <c r="AC72" s="23"/>
      <c r="AD72" s="23"/>
      <c r="AE72" s="23"/>
      <c r="AF72" s="23"/>
      <c r="AG72" s="23"/>
      <c r="AH72" s="23"/>
      <c r="AI72" s="23"/>
      <c r="AJ72" s="155">
        <v>53</v>
      </c>
      <c r="AK72" s="156" t="s">
        <v>61</v>
      </c>
      <c r="AL72" s="164" t="s">
        <v>1639</v>
      </c>
      <c r="AM72" s="210">
        <v>41</v>
      </c>
      <c r="AN72" s="167">
        <f t="shared" si="11"/>
        <v>2.0078354554358474E-3</v>
      </c>
      <c r="AO72" s="168">
        <f t="shared" si="19"/>
        <v>0.95514201762977458</v>
      </c>
      <c r="AP72" s="23"/>
      <c r="AQ72" s="155">
        <v>53</v>
      </c>
      <c r="AR72" s="156" t="s">
        <v>64</v>
      </c>
      <c r="AS72" s="164" t="s">
        <v>1760</v>
      </c>
      <c r="AT72" s="210">
        <v>89</v>
      </c>
      <c r="AU72" s="167">
        <f t="shared" si="12"/>
        <v>2.5582799160654228E-3</v>
      </c>
      <c r="AV72" s="168">
        <f t="shared" si="20"/>
        <v>0.91094886314639678</v>
      </c>
      <c r="AW72" s="74"/>
      <c r="AX72" s="155">
        <v>53</v>
      </c>
      <c r="AY72" s="156" t="s">
        <v>72</v>
      </c>
      <c r="AZ72" s="164" t="s">
        <v>1780</v>
      </c>
      <c r="BA72" s="210">
        <v>353</v>
      </c>
      <c r="BB72" s="167">
        <f t="shared" si="13"/>
        <v>5.564225027978752E-3</v>
      </c>
      <c r="BC72" s="168">
        <f t="shared" si="21"/>
        <v>0.72910263079081361</v>
      </c>
      <c r="BD72" s="23"/>
      <c r="BE72" s="155">
        <v>53</v>
      </c>
      <c r="BF72" s="156" t="s">
        <v>56</v>
      </c>
      <c r="BG72" s="164" t="s">
        <v>770</v>
      </c>
      <c r="BH72" s="210">
        <v>54</v>
      </c>
      <c r="BI72" s="167">
        <f t="shared" si="14"/>
        <v>1.1823695561735017E-3</v>
      </c>
      <c r="BJ72" s="168">
        <f t="shared" si="22"/>
        <v>0.98962142278469956</v>
      </c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</row>
    <row r="73" spans="1:75" ht="18.75" customHeight="1">
      <c r="A73" s="155">
        <f t="shared" si="5"/>
        <v>54</v>
      </c>
      <c r="B73" s="156" t="s">
        <v>72</v>
      </c>
      <c r="C73" s="164" t="s">
        <v>1775</v>
      </c>
      <c r="D73" s="209">
        <v>1270</v>
      </c>
      <c r="E73" s="206">
        <f t="shared" si="4"/>
        <v>3.0288576198425946E-3</v>
      </c>
      <c r="F73" s="194">
        <f t="shared" si="6"/>
        <v>0.62845695206296259</v>
      </c>
      <c r="G73" s="23"/>
      <c r="H73" s="155">
        <v>54</v>
      </c>
      <c r="I73" s="156" t="s">
        <v>52</v>
      </c>
      <c r="J73" s="164" t="s">
        <v>1573</v>
      </c>
      <c r="K73" s="210">
        <v>303</v>
      </c>
      <c r="L73" s="167">
        <f t="shared" si="7"/>
        <v>1.6555658155710609E-3</v>
      </c>
      <c r="M73" s="168">
        <f t="shared" si="15"/>
        <v>0.94987405679191794</v>
      </c>
      <c r="N73" s="23"/>
      <c r="O73" s="155">
        <v>54</v>
      </c>
      <c r="P73" s="156" t="s">
        <v>917</v>
      </c>
      <c r="Q73" s="164" t="s">
        <v>1569</v>
      </c>
      <c r="R73" s="210">
        <v>93</v>
      </c>
      <c r="S73" s="167">
        <f t="shared" si="8"/>
        <v>4.8329262588993399E-3</v>
      </c>
      <c r="T73" s="168">
        <f t="shared" si="16"/>
        <v>0.91971106376344647</v>
      </c>
      <c r="U73" s="43"/>
      <c r="V73" s="155">
        <v>54</v>
      </c>
      <c r="W73" s="156" t="s">
        <v>58</v>
      </c>
      <c r="X73" s="164" t="s">
        <v>1730</v>
      </c>
      <c r="Y73" s="210">
        <v>137</v>
      </c>
      <c r="Z73" s="167">
        <f t="shared" si="9"/>
        <v>3.0137046569436196E-3</v>
      </c>
      <c r="AA73" s="168">
        <f t="shared" si="17"/>
        <v>0.8466970236916781</v>
      </c>
      <c r="AB73" s="43"/>
      <c r="AC73" s="23"/>
      <c r="AD73" s="23"/>
      <c r="AE73" s="23"/>
      <c r="AF73" s="23"/>
      <c r="AG73" s="23"/>
      <c r="AH73" s="23"/>
      <c r="AI73" s="23"/>
      <c r="AJ73" s="155">
        <v>54</v>
      </c>
      <c r="AK73" s="156" t="s">
        <v>61</v>
      </c>
      <c r="AL73" s="164" t="s">
        <v>833</v>
      </c>
      <c r="AM73" s="210">
        <v>39</v>
      </c>
      <c r="AN73" s="167">
        <f t="shared" si="11"/>
        <v>1.9098922624877571E-3</v>
      </c>
      <c r="AO73" s="168">
        <f t="shared" si="19"/>
        <v>0.9570519098922623</v>
      </c>
      <c r="AP73" s="23"/>
      <c r="AQ73" s="155">
        <v>54</v>
      </c>
      <c r="AR73" s="156" t="s">
        <v>64</v>
      </c>
      <c r="AS73" s="164" t="s">
        <v>1491</v>
      </c>
      <c r="AT73" s="210">
        <v>88</v>
      </c>
      <c r="AU73" s="167">
        <f t="shared" si="12"/>
        <v>2.5295351979073843E-3</v>
      </c>
      <c r="AV73" s="168">
        <f t="shared" si="20"/>
        <v>0.91347839834430422</v>
      </c>
      <c r="AW73" s="74"/>
      <c r="AX73" s="155">
        <v>54</v>
      </c>
      <c r="AY73" s="156" t="s">
        <v>72</v>
      </c>
      <c r="AZ73" s="164" t="s">
        <v>253</v>
      </c>
      <c r="BA73" s="210">
        <v>337</v>
      </c>
      <c r="BB73" s="167">
        <f t="shared" si="13"/>
        <v>5.3120221938494031E-3</v>
      </c>
      <c r="BC73" s="168">
        <f t="shared" si="21"/>
        <v>0.73441465298466302</v>
      </c>
      <c r="BD73" s="23"/>
      <c r="BE73" s="155">
        <v>54</v>
      </c>
      <c r="BF73" s="156" t="s">
        <v>56</v>
      </c>
      <c r="BG73" s="164" t="s">
        <v>763</v>
      </c>
      <c r="BH73" s="210">
        <v>50</v>
      </c>
      <c r="BI73" s="167">
        <f t="shared" si="14"/>
        <v>1.0947866260865757E-3</v>
      </c>
      <c r="BJ73" s="168">
        <f t="shared" si="22"/>
        <v>0.99071620941078609</v>
      </c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</row>
    <row r="74" spans="1:75" ht="18.75" customHeight="1">
      <c r="A74" s="155">
        <f t="shared" si="5"/>
        <v>55</v>
      </c>
      <c r="B74" s="156" t="s">
        <v>917</v>
      </c>
      <c r="C74" s="164" t="s">
        <v>112</v>
      </c>
      <c r="D74" s="209">
        <v>1267</v>
      </c>
      <c r="E74" s="206">
        <f t="shared" si="4"/>
        <v>3.0217028380634392E-3</v>
      </c>
      <c r="F74" s="194">
        <f t="shared" si="6"/>
        <v>0.63147865490102606</v>
      </c>
      <c r="G74" s="23"/>
      <c r="H74" s="155">
        <v>55</v>
      </c>
      <c r="I74" s="156" t="s">
        <v>52</v>
      </c>
      <c r="J74" s="164" t="s">
        <v>1497</v>
      </c>
      <c r="K74" s="210">
        <v>297</v>
      </c>
      <c r="L74" s="167">
        <f t="shared" si="7"/>
        <v>1.6227823340746043E-3</v>
      </c>
      <c r="M74" s="168">
        <f t="shared" si="15"/>
        <v>0.95149683912599259</v>
      </c>
      <c r="N74" s="23"/>
      <c r="O74" s="155">
        <v>55</v>
      </c>
      <c r="P74" s="156" t="s">
        <v>917</v>
      </c>
      <c r="Q74" s="164" t="s">
        <v>1584</v>
      </c>
      <c r="R74" s="210">
        <v>92</v>
      </c>
      <c r="S74" s="167">
        <f t="shared" si="8"/>
        <v>4.7809593098789172E-3</v>
      </c>
      <c r="T74" s="168">
        <f t="shared" si="16"/>
        <v>0.92449202307332534</v>
      </c>
      <c r="U74" s="43"/>
      <c r="V74" s="155">
        <v>55</v>
      </c>
      <c r="W74" s="156" t="s">
        <v>58</v>
      </c>
      <c r="X74" s="164" t="s">
        <v>465</v>
      </c>
      <c r="Y74" s="210">
        <v>132</v>
      </c>
      <c r="Z74" s="167">
        <f t="shared" si="9"/>
        <v>2.9037154358872832E-3</v>
      </c>
      <c r="AA74" s="168">
        <f t="shared" si="17"/>
        <v>0.8496007391275654</v>
      </c>
      <c r="AB74" s="43"/>
      <c r="AC74" s="23"/>
      <c r="AD74" s="23"/>
      <c r="AE74" s="23"/>
      <c r="AF74" s="23"/>
      <c r="AG74" s="23"/>
      <c r="AH74" s="23"/>
      <c r="AI74" s="23"/>
      <c r="AJ74" s="155">
        <v>55</v>
      </c>
      <c r="AK74" s="156" t="s">
        <v>61</v>
      </c>
      <c r="AL74" s="164" t="s">
        <v>737</v>
      </c>
      <c r="AM74" s="210">
        <v>39</v>
      </c>
      <c r="AN74" s="167">
        <f t="shared" si="11"/>
        <v>1.9098922624877571E-3</v>
      </c>
      <c r="AO74" s="168">
        <f t="shared" si="19"/>
        <v>0.95896180215475002</v>
      </c>
      <c r="AP74" s="23"/>
      <c r="AQ74" s="155">
        <v>55</v>
      </c>
      <c r="AR74" s="156" t="s">
        <v>64</v>
      </c>
      <c r="AS74" s="164" t="s">
        <v>554</v>
      </c>
      <c r="AT74" s="210">
        <v>88</v>
      </c>
      <c r="AU74" s="167">
        <f t="shared" si="12"/>
        <v>2.5295351979073843E-3</v>
      </c>
      <c r="AV74" s="168">
        <f t="shared" si="20"/>
        <v>0.91600793354221155</v>
      </c>
      <c r="AW74" s="74"/>
      <c r="AX74" s="155">
        <v>55</v>
      </c>
      <c r="AY74" s="156" t="s">
        <v>72</v>
      </c>
      <c r="AZ74" s="164" t="s">
        <v>288</v>
      </c>
      <c r="BA74" s="210">
        <v>334</v>
      </c>
      <c r="BB74" s="167">
        <f t="shared" si="13"/>
        <v>5.2647341624501506E-3</v>
      </c>
      <c r="BC74" s="168">
        <f t="shared" si="21"/>
        <v>0.73967938714711312</v>
      </c>
      <c r="BD74" s="23"/>
      <c r="BE74" s="155">
        <v>55</v>
      </c>
      <c r="BF74" s="156" t="s">
        <v>56</v>
      </c>
      <c r="BG74" s="164" t="s">
        <v>781</v>
      </c>
      <c r="BH74" s="210">
        <v>48</v>
      </c>
      <c r="BI74" s="167">
        <f t="shared" si="14"/>
        <v>1.0509951610431128E-3</v>
      </c>
      <c r="BJ74" s="168">
        <f t="shared" si="22"/>
        <v>0.99176720457182921</v>
      </c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</row>
    <row r="75" spans="1:75" ht="18.75" customHeight="1">
      <c r="A75" s="155">
        <f t="shared" si="5"/>
        <v>56</v>
      </c>
      <c r="B75" s="156" t="s">
        <v>72</v>
      </c>
      <c r="C75" s="164" t="s">
        <v>1763</v>
      </c>
      <c r="D75" s="209">
        <v>1264</v>
      </c>
      <c r="E75" s="206">
        <f t="shared" si="4"/>
        <v>3.0145480562842834E-3</v>
      </c>
      <c r="F75" s="194">
        <f t="shared" si="6"/>
        <v>0.63449320295731038</v>
      </c>
      <c r="G75" s="23"/>
      <c r="H75" s="155">
        <v>56</v>
      </c>
      <c r="I75" s="156" t="s">
        <v>52</v>
      </c>
      <c r="J75" s="164" t="s">
        <v>252</v>
      </c>
      <c r="K75" s="210">
        <v>297</v>
      </c>
      <c r="L75" s="167">
        <f t="shared" si="7"/>
        <v>1.6227823340746043E-3</v>
      </c>
      <c r="M75" s="168">
        <f t="shared" si="15"/>
        <v>0.95311962146006723</v>
      </c>
      <c r="N75" s="23"/>
      <c r="O75" s="155">
        <v>56</v>
      </c>
      <c r="P75" s="156" t="s">
        <v>917</v>
      </c>
      <c r="Q75" s="164" t="s">
        <v>724</v>
      </c>
      <c r="R75" s="210">
        <v>83</v>
      </c>
      <c r="S75" s="167">
        <f t="shared" si="8"/>
        <v>4.3132567686951099E-3</v>
      </c>
      <c r="T75" s="168">
        <f t="shared" si="16"/>
        <v>0.92880527984202044</v>
      </c>
      <c r="U75" s="43"/>
      <c r="V75" s="155">
        <v>56</v>
      </c>
      <c r="W75" s="156" t="s">
        <v>58</v>
      </c>
      <c r="X75" s="164" t="s">
        <v>1675</v>
      </c>
      <c r="Y75" s="210">
        <v>129</v>
      </c>
      <c r="Z75" s="167">
        <f t="shared" si="9"/>
        <v>2.8377219032534812E-3</v>
      </c>
      <c r="AA75" s="168">
        <f t="shared" si="17"/>
        <v>0.85243846103081888</v>
      </c>
      <c r="AB75" s="43"/>
      <c r="AC75" s="23"/>
      <c r="AD75" s="23"/>
      <c r="AE75" s="23"/>
      <c r="AF75" s="23"/>
      <c r="AG75" s="23"/>
      <c r="AH75" s="23"/>
      <c r="AI75" s="23"/>
      <c r="AJ75" s="155">
        <v>56</v>
      </c>
      <c r="AK75" s="156" t="s">
        <v>61</v>
      </c>
      <c r="AL75" s="164" t="s">
        <v>840</v>
      </c>
      <c r="AM75" s="210">
        <v>38</v>
      </c>
      <c r="AN75" s="167">
        <f t="shared" si="11"/>
        <v>1.8609206660137121E-3</v>
      </c>
      <c r="AO75" s="168">
        <f t="shared" si="19"/>
        <v>0.96082272282076375</v>
      </c>
      <c r="AP75" s="23"/>
      <c r="AQ75" s="155">
        <v>56</v>
      </c>
      <c r="AR75" s="156" t="s">
        <v>64</v>
      </c>
      <c r="AS75" s="164" t="s">
        <v>615</v>
      </c>
      <c r="AT75" s="210">
        <v>82</v>
      </c>
      <c r="AU75" s="167">
        <f t="shared" si="12"/>
        <v>2.3570668889591538E-3</v>
      </c>
      <c r="AV75" s="168">
        <f t="shared" si="20"/>
        <v>0.91836500043117075</v>
      </c>
      <c r="AW75" s="74"/>
      <c r="AX75" s="155">
        <v>56</v>
      </c>
      <c r="AY75" s="156" t="s">
        <v>72</v>
      </c>
      <c r="AZ75" s="164" t="s">
        <v>1500</v>
      </c>
      <c r="BA75" s="210">
        <v>329</v>
      </c>
      <c r="BB75" s="167">
        <f t="shared" si="13"/>
        <v>5.1859207767847295E-3</v>
      </c>
      <c r="BC75" s="168">
        <f t="shared" si="21"/>
        <v>0.74486530792389782</v>
      </c>
      <c r="BD75" s="23"/>
      <c r="BE75" s="155">
        <v>56</v>
      </c>
      <c r="BF75" s="156" t="s">
        <v>56</v>
      </c>
      <c r="BG75" s="164" t="s">
        <v>1680</v>
      </c>
      <c r="BH75" s="210">
        <v>43</v>
      </c>
      <c r="BI75" s="167">
        <f t="shared" si="14"/>
        <v>9.4151649843445516E-4</v>
      </c>
      <c r="BJ75" s="168">
        <f t="shared" si="22"/>
        <v>0.99270872107026364</v>
      </c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</row>
    <row r="76" spans="1:75" ht="18.75" customHeight="1">
      <c r="A76" s="155">
        <f t="shared" si="5"/>
        <v>57</v>
      </c>
      <c r="B76" s="156" t="s">
        <v>52</v>
      </c>
      <c r="C76" s="164" t="s">
        <v>1620</v>
      </c>
      <c r="D76" s="209">
        <v>1236</v>
      </c>
      <c r="E76" s="206">
        <f t="shared" si="4"/>
        <v>2.9477700930121632E-3</v>
      </c>
      <c r="F76" s="194">
        <f t="shared" si="6"/>
        <v>0.63744097305032255</v>
      </c>
      <c r="G76" s="23"/>
      <c r="H76" s="155">
        <v>57</v>
      </c>
      <c r="I76" s="156" t="s">
        <v>52</v>
      </c>
      <c r="J76" s="164" t="s">
        <v>1778</v>
      </c>
      <c r="K76" s="210">
        <v>283</v>
      </c>
      <c r="L76" s="167">
        <f t="shared" si="7"/>
        <v>1.5462875439162054E-3</v>
      </c>
      <c r="M76" s="168">
        <f t="shared" si="15"/>
        <v>0.9546659090039834</v>
      </c>
      <c r="N76" s="23"/>
      <c r="O76" s="155">
        <v>57</v>
      </c>
      <c r="P76" s="156" t="s">
        <v>917</v>
      </c>
      <c r="Q76" s="164" t="s">
        <v>534</v>
      </c>
      <c r="R76" s="210">
        <v>81</v>
      </c>
      <c r="S76" s="167">
        <f t="shared" si="8"/>
        <v>4.2093228706542637E-3</v>
      </c>
      <c r="T76" s="168">
        <f t="shared" si="16"/>
        <v>0.93301460271267467</v>
      </c>
      <c r="U76" s="43"/>
      <c r="V76" s="155">
        <v>57</v>
      </c>
      <c r="W76" s="156" t="s">
        <v>58</v>
      </c>
      <c r="X76" s="164" t="s">
        <v>507</v>
      </c>
      <c r="Y76" s="210">
        <v>129</v>
      </c>
      <c r="Z76" s="167">
        <f t="shared" si="9"/>
        <v>2.8377219032534812E-3</v>
      </c>
      <c r="AA76" s="168">
        <f t="shared" si="17"/>
        <v>0.85527618293407237</v>
      </c>
      <c r="AB76" s="43"/>
      <c r="AC76" s="23"/>
      <c r="AD76" s="23"/>
      <c r="AE76" s="23"/>
      <c r="AF76" s="23"/>
      <c r="AG76" s="23"/>
      <c r="AH76" s="23"/>
      <c r="AI76" s="23"/>
      <c r="AJ76" s="155">
        <v>57</v>
      </c>
      <c r="AK76" s="156" t="s">
        <v>61</v>
      </c>
      <c r="AL76" s="164" t="s">
        <v>1705</v>
      </c>
      <c r="AM76" s="210">
        <v>37</v>
      </c>
      <c r="AN76" s="167">
        <f t="shared" si="11"/>
        <v>1.811949069539667E-3</v>
      </c>
      <c r="AO76" s="168">
        <f t="shared" si="19"/>
        <v>0.96263467189030338</v>
      </c>
      <c r="AP76" s="23"/>
      <c r="AQ76" s="155">
        <v>57</v>
      </c>
      <c r="AR76" s="156" t="s">
        <v>64</v>
      </c>
      <c r="AS76" s="164" t="s">
        <v>579</v>
      </c>
      <c r="AT76" s="210">
        <v>80</v>
      </c>
      <c r="AU76" s="167">
        <f t="shared" si="12"/>
        <v>2.2995774526430768E-3</v>
      </c>
      <c r="AV76" s="168">
        <f t="shared" si="20"/>
        <v>0.92066457788381384</v>
      </c>
      <c r="AW76" s="74"/>
      <c r="AX76" s="155">
        <v>57</v>
      </c>
      <c r="AY76" s="156" t="s">
        <v>72</v>
      </c>
      <c r="AZ76" s="164" t="s">
        <v>259</v>
      </c>
      <c r="BA76" s="210">
        <v>314</v>
      </c>
      <c r="BB76" s="167">
        <f t="shared" si="13"/>
        <v>4.9494806197884645E-3</v>
      </c>
      <c r="BC76" s="168">
        <f t="shared" si="21"/>
        <v>0.74981478854368633</v>
      </c>
      <c r="BD76" s="23"/>
      <c r="BE76" s="155">
        <v>57</v>
      </c>
      <c r="BF76" s="156" t="s">
        <v>56</v>
      </c>
      <c r="BG76" s="164" t="s">
        <v>722</v>
      </c>
      <c r="BH76" s="210">
        <v>43</v>
      </c>
      <c r="BI76" s="167">
        <f t="shared" si="14"/>
        <v>9.4151649843445516E-4</v>
      </c>
      <c r="BJ76" s="168">
        <f t="shared" si="22"/>
        <v>0.99365023756869808</v>
      </c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</row>
    <row r="77" spans="1:75" ht="18.75" customHeight="1">
      <c r="A77" s="155">
        <f t="shared" si="5"/>
        <v>58</v>
      </c>
      <c r="B77" s="156" t="s">
        <v>56</v>
      </c>
      <c r="C77" s="164" t="s">
        <v>118</v>
      </c>
      <c r="D77" s="209">
        <v>1193</v>
      </c>
      <c r="E77" s="206">
        <f t="shared" si="4"/>
        <v>2.8452182208442644E-3</v>
      </c>
      <c r="F77" s="194">
        <f t="shared" si="6"/>
        <v>0.64028619127116682</v>
      </c>
      <c r="G77" s="23"/>
      <c r="H77" s="155">
        <v>58</v>
      </c>
      <c r="I77" s="156" t="s">
        <v>52</v>
      </c>
      <c r="J77" s="164" t="s">
        <v>1547</v>
      </c>
      <c r="K77" s="210">
        <v>268</v>
      </c>
      <c r="L77" s="167">
        <f t="shared" si="7"/>
        <v>1.4643288401750638E-3</v>
      </c>
      <c r="M77" s="168">
        <f t="shared" si="15"/>
        <v>0.95613023784415851</v>
      </c>
      <c r="N77" s="23"/>
      <c r="O77" s="155">
        <v>58</v>
      </c>
      <c r="P77" s="156" t="s">
        <v>917</v>
      </c>
      <c r="Q77" s="164" t="s">
        <v>528</v>
      </c>
      <c r="R77" s="210">
        <v>81</v>
      </c>
      <c r="S77" s="167">
        <f t="shared" si="8"/>
        <v>4.2093228706542637E-3</v>
      </c>
      <c r="T77" s="168">
        <f t="shared" si="16"/>
        <v>0.9372239255833289</v>
      </c>
      <c r="U77" s="43"/>
      <c r="V77" s="155">
        <v>58</v>
      </c>
      <c r="W77" s="156" t="s">
        <v>58</v>
      </c>
      <c r="X77" s="164" t="s">
        <v>530</v>
      </c>
      <c r="Y77" s="210">
        <v>123</v>
      </c>
      <c r="Z77" s="167">
        <f t="shared" si="9"/>
        <v>2.7057348379858773E-3</v>
      </c>
      <c r="AA77" s="168">
        <f t="shared" si="17"/>
        <v>0.85798191777205823</v>
      </c>
      <c r="AB77" s="43"/>
      <c r="AC77" s="23"/>
      <c r="AD77" s="23"/>
      <c r="AE77" s="23"/>
      <c r="AF77" s="23"/>
      <c r="AG77" s="23"/>
      <c r="AH77" s="23"/>
      <c r="AI77" s="23"/>
      <c r="AJ77" s="155">
        <v>58</v>
      </c>
      <c r="AK77" s="156" t="s">
        <v>61</v>
      </c>
      <c r="AL77" s="164" t="s">
        <v>1605</v>
      </c>
      <c r="AM77" s="210">
        <v>36</v>
      </c>
      <c r="AN77" s="167">
        <f t="shared" si="11"/>
        <v>1.762977473065622E-3</v>
      </c>
      <c r="AO77" s="168">
        <f t="shared" si="19"/>
        <v>0.96439764936336903</v>
      </c>
      <c r="AP77" s="23"/>
      <c r="AQ77" s="155">
        <v>58</v>
      </c>
      <c r="AR77" s="156" t="s">
        <v>64</v>
      </c>
      <c r="AS77" s="164" t="s">
        <v>1683</v>
      </c>
      <c r="AT77" s="210">
        <v>80</v>
      </c>
      <c r="AU77" s="167">
        <f t="shared" si="12"/>
        <v>2.2995774526430768E-3</v>
      </c>
      <c r="AV77" s="168">
        <f t="shared" si="20"/>
        <v>0.92296415533645693</v>
      </c>
      <c r="AW77" s="74"/>
      <c r="AX77" s="155">
        <v>58</v>
      </c>
      <c r="AY77" s="156" t="s">
        <v>72</v>
      </c>
      <c r="AZ77" s="164" t="s">
        <v>1607</v>
      </c>
      <c r="BA77" s="210">
        <v>287</v>
      </c>
      <c r="BB77" s="167">
        <f t="shared" si="13"/>
        <v>4.5238883371951895E-3</v>
      </c>
      <c r="BC77" s="168">
        <f t="shared" si="21"/>
        <v>0.75433867688088152</v>
      </c>
      <c r="BD77" s="23"/>
      <c r="BE77" s="155">
        <v>58</v>
      </c>
      <c r="BF77" s="156" t="s">
        <v>56</v>
      </c>
      <c r="BG77" s="164" t="s">
        <v>855</v>
      </c>
      <c r="BH77" s="210">
        <v>41</v>
      </c>
      <c r="BI77" s="167">
        <f t="shared" si="14"/>
        <v>8.9772503339099205E-4</v>
      </c>
      <c r="BJ77" s="168">
        <f t="shared" si="22"/>
        <v>0.99454796260208911</v>
      </c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</row>
    <row r="78" spans="1:75" ht="18.75" customHeight="1">
      <c r="A78" s="155">
        <f t="shared" si="5"/>
        <v>59</v>
      </c>
      <c r="B78" s="156" t="s">
        <v>52</v>
      </c>
      <c r="C78" s="164" t="s">
        <v>125</v>
      </c>
      <c r="D78" s="209">
        <v>1190</v>
      </c>
      <c r="E78" s="206">
        <f t="shared" si="4"/>
        <v>2.8380634390651085E-3</v>
      </c>
      <c r="F78" s="194">
        <f t="shared" si="6"/>
        <v>0.64312425471023194</v>
      </c>
      <c r="G78" s="23"/>
      <c r="H78" s="155">
        <v>59</v>
      </c>
      <c r="I78" s="156" t="s">
        <v>52</v>
      </c>
      <c r="J78" s="164" t="s">
        <v>1583</v>
      </c>
      <c r="K78" s="210">
        <v>268</v>
      </c>
      <c r="L78" s="167">
        <f t="shared" si="7"/>
        <v>1.4643288401750638E-3</v>
      </c>
      <c r="M78" s="168">
        <f t="shared" si="15"/>
        <v>0.95759456668433363</v>
      </c>
      <c r="N78" s="23"/>
      <c r="O78" s="155">
        <v>59</v>
      </c>
      <c r="P78" s="156" t="s">
        <v>917</v>
      </c>
      <c r="Q78" s="164" t="s">
        <v>589</v>
      </c>
      <c r="R78" s="210">
        <v>80</v>
      </c>
      <c r="S78" s="167">
        <f t="shared" si="8"/>
        <v>4.157355921633841E-3</v>
      </c>
      <c r="T78" s="168">
        <f t="shared" si="16"/>
        <v>0.9413812815049627</v>
      </c>
      <c r="U78" s="43"/>
      <c r="V78" s="155">
        <v>59</v>
      </c>
      <c r="W78" s="156" t="s">
        <v>58</v>
      </c>
      <c r="X78" s="164" t="s">
        <v>386</v>
      </c>
      <c r="Y78" s="210">
        <v>122</v>
      </c>
      <c r="Z78" s="167">
        <f t="shared" si="9"/>
        <v>2.6837369937746103E-3</v>
      </c>
      <c r="AA78" s="168">
        <f t="shared" si="17"/>
        <v>0.8606656547658329</v>
      </c>
      <c r="AB78" s="43"/>
      <c r="AC78" s="23"/>
      <c r="AD78" s="23"/>
      <c r="AE78" s="23"/>
      <c r="AF78" s="23"/>
      <c r="AG78" s="23"/>
      <c r="AH78" s="23"/>
      <c r="AI78" s="23"/>
      <c r="AJ78" s="155">
        <v>59</v>
      </c>
      <c r="AK78" s="156" t="s">
        <v>61</v>
      </c>
      <c r="AL78" s="164" t="s">
        <v>1803</v>
      </c>
      <c r="AM78" s="210">
        <v>36</v>
      </c>
      <c r="AN78" s="167">
        <f t="shared" si="11"/>
        <v>1.762977473065622E-3</v>
      </c>
      <c r="AO78" s="168">
        <f t="shared" si="19"/>
        <v>0.96616062683643467</v>
      </c>
      <c r="AP78" s="23"/>
      <c r="AQ78" s="155">
        <v>59</v>
      </c>
      <c r="AR78" s="156" t="s">
        <v>64</v>
      </c>
      <c r="AS78" s="164" t="s">
        <v>1783</v>
      </c>
      <c r="AT78" s="210">
        <v>79</v>
      </c>
      <c r="AU78" s="167">
        <f t="shared" si="12"/>
        <v>2.2708327344850383E-3</v>
      </c>
      <c r="AV78" s="168">
        <f t="shared" si="20"/>
        <v>0.92523498807094195</v>
      </c>
      <c r="AW78" s="74"/>
      <c r="AX78" s="155">
        <v>59</v>
      </c>
      <c r="AY78" s="156" t="s">
        <v>72</v>
      </c>
      <c r="AZ78" s="164" t="s">
        <v>1713</v>
      </c>
      <c r="BA78" s="210">
        <v>280</v>
      </c>
      <c r="BB78" s="167">
        <f t="shared" si="13"/>
        <v>4.4135495972635989E-3</v>
      </c>
      <c r="BC78" s="168">
        <f t="shared" si="21"/>
        <v>0.75875222647814511</v>
      </c>
      <c r="BD78" s="23"/>
      <c r="BE78" s="155">
        <v>59</v>
      </c>
      <c r="BF78" s="156" t="s">
        <v>56</v>
      </c>
      <c r="BG78" s="164" t="s">
        <v>773</v>
      </c>
      <c r="BH78" s="210">
        <v>39</v>
      </c>
      <c r="BI78" s="167">
        <f t="shared" si="14"/>
        <v>8.5393356834752906E-4</v>
      </c>
      <c r="BJ78" s="168">
        <f t="shared" si="22"/>
        <v>0.99540189617043662</v>
      </c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</row>
    <row r="79" spans="1:75" ht="18.75" customHeight="1">
      <c r="A79" s="155">
        <f t="shared" si="5"/>
        <v>60</v>
      </c>
      <c r="B79" s="156" t="s">
        <v>52</v>
      </c>
      <c r="C79" s="164" t="s">
        <v>1718</v>
      </c>
      <c r="D79" s="209">
        <v>1190</v>
      </c>
      <c r="E79" s="206">
        <f t="shared" si="4"/>
        <v>2.8380634390651085E-3</v>
      </c>
      <c r="F79" s="194">
        <f t="shared" si="6"/>
        <v>0.64596231814929705</v>
      </c>
      <c r="G79" s="23"/>
      <c r="H79" s="155">
        <v>60</v>
      </c>
      <c r="I79" s="156" t="s">
        <v>52</v>
      </c>
      <c r="J79" s="164" t="s">
        <v>284</v>
      </c>
      <c r="K79" s="210">
        <v>268</v>
      </c>
      <c r="L79" s="167">
        <f t="shared" si="7"/>
        <v>1.4643288401750638E-3</v>
      </c>
      <c r="M79" s="168">
        <f t="shared" si="15"/>
        <v>0.95905889552450874</v>
      </c>
      <c r="N79" s="23"/>
      <c r="O79" s="155">
        <v>60</v>
      </c>
      <c r="P79" s="156" t="s">
        <v>917</v>
      </c>
      <c r="Q79" s="164" t="s">
        <v>1503</v>
      </c>
      <c r="R79" s="210">
        <v>74</v>
      </c>
      <c r="S79" s="167">
        <f t="shared" si="8"/>
        <v>3.8455542275113029E-3</v>
      </c>
      <c r="T79" s="168">
        <f t="shared" si="16"/>
        <v>0.94522683573247401</v>
      </c>
      <c r="U79" s="43"/>
      <c r="V79" s="155">
        <v>60</v>
      </c>
      <c r="W79" s="156" t="s">
        <v>58</v>
      </c>
      <c r="X79" s="164" t="s">
        <v>744</v>
      </c>
      <c r="Y79" s="210">
        <v>120</v>
      </c>
      <c r="Z79" s="167">
        <f t="shared" si="9"/>
        <v>2.6397413053520754E-3</v>
      </c>
      <c r="AA79" s="168">
        <f t="shared" si="17"/>
        <v>0.86330539607118495</v>
      </c>
      <c r="AB79" s="43"/>
      <c r="AC79" s="23"/>
      <c r="AD79" s="23"/>
      <c r="AE79" s="23"/>
      <c r="AF79" s="23"/>
      <c r="AG79" s="23"/>
      <c r="AH79" s="23"/>
      <c r="AI79" s="23"/>
      <c r="AJ79" s="155">
        <v>60</v>
      </c>
      <c r="AK79" s="156" t="s">
        <v>61</v>
      </c>
      <c r="AL79" s="164" t="s">
        <v>873</v>
      </c>
      <c r="AM79" s="210">
        <v>34</v>
      </c>
      <c r="AN79" s="167">
        <f t="shared" si="11"/>
        <v>1.6650342801175317E-3</v>
      </c>
      <c r="AO79" s="168">
        <f t="shared" si="19"/>
        <v>0.96782566111655222</v>
      </c>
      <c r="AP79" s="23"/>
      <c r="AQ79" s="155">
        <v>60</v>
      </c>
      <c r="AR79" s="156" t="s">
        <v>64</v>
      </c>
      <c r="AS79" s="164" t="s">
        <v>1793</v>
      </c>
      <c r="AT79" s="210">
        <v>79</v>
      </c>
      <c r="AU79" s="167">
        <f t="shared" si="12"/>
        <v>2.2708327344850383E-3</v>
      </c>
      <c r="AV79" s="168">
        <f t="shared" si="20"/>
        <v>0.92750582080542698</v>
      </c>
      <c r="AW79" s="74"/>
      <c r="AX79" s="155">
        <v>60</v>
      </c>
      <c r="AY79" s="156" t="s">
        <v>72</v>
      </c>
      <c r="AZ79" s="164" t="s">
        <v>1510</v>
      </c>
      <c r="BA79" s="210">
        <v>279</v>
      </c>
      <c r="BB79" s="167">
        <f t="shared" si="13"/>
        <v>4.3977869201305151E-3</v>
      </c>
      <c r="BC79" s="168">
        <f t="shared" si="21"/>
        <v>0.7631500133982756</v>
      </c>
      <c r="BD79" s="23"/>
      <c r="BE79" s="155">
        <v>60</v>
      </c>
      <c r="BF79" s="156" t="s">
        <v>56</v>
      </c>
      <c r="BG79" s="164" t="s">
        <v>1812</v>
      </c>
      <c r="BH79" s="210">
        <v>39</v>
      </c>
      <c r="BI79" s="167">
        <f t="shared" si="14"/>
        <v>8.5393356834752906E-4</v>
      </c>
      <c r="BJ79" s="168">
        <f t="shared" si="22"/>
        <v>0.99625582973878413</v>
      </c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</row>
    <row r="80" spans="1:75" ht="18.75" customHeight="1">
      <c r="A80" s="155">
        <f t="shared" si="5"/>
        <v>61</v>
      </c>
      <c r="B80" s="156" t="s">
        <v>58</v>
      </c>
      <c r="C80" s="164" t="s">
        <v>123</v>
      </c>
      <c r="D80" s="209">
        <v>1129</v>
      </c>
      <c r="E80" s="206">
        <f t="shared" si="4"/>
        <v>2.6925828762222751E-3</v>
      </c>
      <c r="F80" s="194">
        <f t="shared" si="6"/>
        <v>0.64865490102551937</v>
      </c>
      <c r="G80" s="23"/>
      <c r="H80" s="155">
        <v>61</v>
      </c>
      <c r="I80" s="156" t="s">
        <v>52</v>
      </c>
      <c r="J80" s="164" t="s">
        <v>321</v>
      </c>
      <c r="K80" s="210">
        <v>265</v>
      </c>
      <c r="L80" s="167">
        <f t="shared" si="7"/>
        <v>1.4479370994268355E-3</v>
      </c>
      <c r="M80" s="168">
        <f t="shared" si="15"/>
        <v>0.96050683262393555</v>
      </c>
      <c r="N80" s="23"/>
      <c r="O80" s="155">
        <v>61</v>
      </c>
      <c r="P80" s="156" t="s">
        <v>917</v>
      </c>
      <c r="Q80" s="164" t="s">
        <v>1716</v>
      </c>
      <c r="R80" s="210">
        <v>74</v>
      </c>
      <c r="S80" s="167">
        <f t="shared" si="8"/>
        <v>3.8455542275113029E-3</v>
      </c>
      <c r="T80" s="168">
        <f t="shared" si="16"/>
        <v>0.94907238995998533</v>
      </c>
      <c r="U80" s="43"/>
      <c r="V80" s="155">
        <v>61</v>
      </c>
      <c r="W80" s="156" t="s">
        <v>58</v>
      </c>
      <c r="X80" s="164" t="s">
        <v>467</v>
      </c>
      <c r="Y80" s="210">
        <v>120</v>
      </c>
      <c r="Z80" s="167">
        <f t="shared" si="9"/>
        <v>2.6397413053520754E-3</v>
      </c>
      <c r="AA80" s="168">
        <f t="shared" si="17"/>
        <v>0.865945137376537</v>
      </c>
      <c r="AB80" s="43"/>
      <c r="AC80" s="23"/>
      <c r="AD80" s="23"/>
      <c r="AE80" s="23"/>
      <c r="AF80" s="23"/>
      <c r="AG80" s="23"/>
      <c r="AH80" s="23"/>
      <c r="AI80" s="52"/>
      <c r="AJ80" s="155">
        <v>61</v>
      </c>
      <c r="AK80" s="156" t="s">
        <v>61</v>
      </c>
      <c r="AL80" s="164" t="s">
        <v>1788</v>
      </c>
      <c r="AM80" s="210">
        <v>34</v>
      </c>
      <c r="AN80" s="167">
        <f t="shared" si="11"/>
        <v>1.6650342801175317E-3</v>
      </c>
      <c r="AO80" s="168">
        <f t="shared" si="19"/>
        <v>0.96949069539666977</v>
      </c>
      <c r="AP80" s="52"/>
      <c r="AQ80" s="155">
        <v>61</v>
      </c>
      <c r="AR80" s="156" t="s">
        <v>64</v>
      </c>
      <c r="AS80" s="164" t="s">
        <v>761</v>
      </c>
      <c r="AT80" s="210">
        <v>79</v>
      </c>
      <c r="AU80" s="167">
        <f t="shared" si="12"/>
        <v>2.2708327344850383E-3</v>
      </c>
      <c r="AV80" s="168">
        <f t="shared" si="20"/>
        <v>0.92977665353991201</v>
      </c>
      <c r="AW80" s="74"/>
      <c r="AX80" s="155">
        <v>61</v>
      </c>
      <c r="AY80" s="156" t="s">
        <v>72</v>
      </c>
      <c r="AZ80" s="164" t="s">
        <v>317</v>
      </c>
      <c r="BA80" s="210">
        <v>274</v>
      </c>
      <c r="BB80" s="167">
        <f t="shared" si="13"/>
        <v>4.318973534465094E-3</v>
      </c>
      <c r="BC80" s="168">
        <f t="shared" si="21"/>
        <v>0.76746898693274068</v>
      </c>
      <c r="BD80" s="23"/>
      <c r="BE80" s="155">
        <v>61</v>
      </c>
      <c r="BF80" s="156" t="s">
        <v>56</v>
      </c>
      <c r="BG80" s="164" t="s">
        <v>845</v>
      </c>
      <c r="BH80" s="210">
        <v>35</v>
      </c>
      <c r="BI80" s="167">
        <f t="shared" si="14"/>
        <v>7.6635063826060296E-4</v>
      </c>
      <c r="BJ80" s="168">
        <f t="shared" si="22"/>
        <v>0.99702218037704471</v>
      </c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</row>
    <row r="81" spans="1:75" ht="18.75" customHeight="1">
      <c r="A81" s="155">
        <f t="shared" si="5"/>
        <v>62</v>
      </c>
      <c r="B81" s="156" t="s">
        <v>72</v>
      </c>
      <c r="C81" s="164" t="s">
        <v>1800</v>
      </c>
      <c r="D81" s="209">
        <v>1129</v>
      </c>
      <c r="E81" s="206">
        <f t="shared" si="4"/>
        <v>2.6925828762222751E-3</v>
      </c>
      <c r="F81" s="194">
        <f t="shared" si="6"/>
        <v>0.65134748390174169</v>
      </c>
      <c r="G81" s="23"/>
      <c r="H81" s="155">
        <v>62</v>
      </c>
      <c r="I81" s="156" t="s">
        <v>52</v>
      </c>
      <c r="J81" s="164" t="s">
        <v>293</v>
      </c>
      <c r="K81" s="210">
        <v>255</v>
      </c>
      <c r="L81" s="167">
        <f t="shared" si="7"/>
        <v>1.3932979635994077E-3</v>
      </c>
      <c r="M81" s="168">
        <f t="shared" si="15"/>
        <v>0.96190013058753498</v>
      </c>
      <c r="N81" s="23"/>
      <c r="O81" s="155">
        <v>62</v>
      </c>
      <c r="P81" s="156" t="s">
        <v>917</v>
      </c>
      <c r="Q81" s="164" t="s">
        <v>542</v>
      </c>
      <c r="R81" s="210">
        <v>73</v>
      </c>
      <c r="S81" s="167">
        <f t="shared" si="8"/>
        <v>3.7935872784908798E-3</v>
      </c>
      <c r="T81" s="168">
        <f t="shared" si="16"/>
        <v>0.95286597723847621</v>
      </c>
      <c r="U81" s="43"/>
      <c r="V81" s="155">
        <v>62</v>
      </c>
      <c r="W81" s="156" t="s">
        <v>58</v>
      </c>
      <c r="X81" s="164" t="s">
        <v>563</v>
      </c>
      <c r="Y81" s="210">
        <v>119</v>
      </c>
      <c r="Z81" s="167">
        <f t="shared" si="9"/>
        <v>2.6177434611408083E-3</v>
      </c>
      <c r="AA81" s="168">
        <f t="shared" si="17"/>
        <v>0.86856288083767785</v>
      </c>
      <c r="AB81" s="43"/>
      <c r="AC81" s="23"/>
      <c r="AD81" s="23"/>
      <c r="AE81" s="23"/>
      <c r="AF81" s="23"/>
      <c r="AG81" s="23"/>
      <c r="AH81" s="23"/>
      <c r="AI81" s="52"/>
      <c r="AJ81" s="155">
        <v>62</v>
      </c>
      <c r="AK81" s="156" t="s">
        <v>61</v>
      </c>
      <c r="AL81" s="164" t="s">
        <v>1684</v>
      </c>
      <c r="AM81" s="210">
        <v>31</v>
      </c>
      <c r="AN81" s="167">
        <f t="shared" si="11"/>
        <v>1.5181194906953967E-3</v>
      </c>
      <c r="AO81" s="168">
        <f t="shared" si="19"/>
        <v>0.97100881488736512</v>
      </c>
      <c r="AP81" s="52"/>
      <c r="AQ81" s="155">
        <v>62</v>
      </c>
      <c r="AR81" s="156" t="s">
        <v>64</v>
      </c>
      <c r="AS81" s="164" t="s">
        <v>1646</v>
      </c>
      <c r="AT81" s="210">
        <v>78</v>
      </c>
      <c r="AU81" s="167">
        <f t="shared" si="12"/>
        <v>2.2420880163269998E-3</v>
      </c>
      <c r="AV81" s="168">
        <f t="shared" si="20"/>
        <v>0.93201874155623898</v>
      </c>
      <c r="AW81" s="74"/>
      <c r="AX81" s="155">
        <v>62</v>
      </c>
      <c r="AY81" s="156" t="s">
        <v>72</v>
      </c>
      <c r="AZ81" s="164" t="s">
        <v>280</v>
      </c>
      <c r="BA81" s="210">
        <v>267</v>
      </c>
      <c r="BB81" s="167">
        <f t="shared" si="13"/>
        <v>4.2086347945335034E-3</v>
      </c>
      <c r="BC81" s="168">
        <f t="shared" si="21"/>
        <v>0.77167762172727417</v>
      </c>
      <c r="BD81" s="23"/>
      <c r="BE81" s="155">
        <v>62</v>
      </c>
      <c r="BF81" s="156" t="s">
        <v>56</v>
      </c>
      <c r="BG81" s="164" t="s">
        <v>768</v>
      </c>
      <c r="BH81" s="210">
        <v>35</v>
      </c>
      <c r="BI81" s="167">
        <f t="shared" si="14"/>
        <v>7.6635063826060296E-4</v>
      </c>
      <c r="BJ81" s="168">
        <f t="shared" si="22"/>
        <v>0.99778853101530529</v>
      </c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</row>
    <row r="82" spans="1:75" ht="18.75" customHeight="1">
      <c r="A82" s="155">
        <f t="shared" si="5"/>
        <v>63</v>
      </c>
      <c r="B82" s="156" t="s">
        <v>72</v>
      </c>
      <c r="C82" s="164" t="s">
        <v>119</v>
      </c>
      <c r="D82" s="209">
        <v>1096</v>
      </c>
      <c r="E82" s="206">
        <f t="shared" si="4"/>
        <v>2.6138802766515622E-3</v>
      </c>
      <c r="F82" s="194">
        <f t="shared" si="6"/>
        <v>0.65396136417839323</v>
      </c>
      <c r="G82" s="23"/>
      <c r="H82" s="155">
        <v>63</v>
      </c>
      <c r="I82" s="156" t="s">
        <v>52</v>
      </c>
      <c r="J82" s="164" t="s">
        <v>333</v>
      </c>
      <c r="K82" s="210">
        <v>250</v>
      </c>
      <c r="L82" s="167">
        <f t="shared" si="7"/>
        <v>1.3659783956856937E-3</v>
      </c>
      <c r="M82" s="168">
        <f t="shared" si="15"/>
        <v>0.96326610898322063</v>
      </c>
      <c r="N82" s="23"/>
      <c r="O82" s="155">
        <v>63</v>
      </c>
      <c r="P82" s="156" t="s">
        <v>917</v>
      </c>
      <c r="Q82" s="164" t="s">
        <v>1582</v>
      </c>
      <c r="R82" s="210">
        <v>72</v>
      </c>
      <c r="S82" s="167">
        <f t="shared" si="8"/>
        <v>3.7416203294704567E-3</v>
      </c>
      <c r="T82" s="168">
        <f t="shared" si="16"/>
        <v>0.95660759756794667</v>
      </c>
      <c r="U82" s="43"/>
      <c r="V82" s="155">
        <v>63</v>
      </c>
      <c r="W82" s="156" t="s">
        <v>58</v>
      </c>
      <c r="X82" s="164" t="s">
        <v>474</v>
      </c>
      <c r="Y82" s="210">
        <v>115</v>
      </c>
      <c r="Z82" s="167">
        <f t="shared" si="9"/>
        <v>2.5297520842957389E-3</v>
      </c>
      <c r="AA82" s="168">
        <f t="shared" si="17"/>
        <v>0.87109263292197359</v>
      </c>
      <c r="AB82" s="43"/>
      <c r="AC82" s="23"/>
      <c r="AD82" s="23"/>
      <c r="AE82" s="23"/>
      <c r="AF82" s="23"/>
      <c r="AG82" s="23"/>
      <c r="AH82" s="23"/>
      <c r="AI82" s="52"/>
      <c r="AJ82" s="155">
        <v>63</v>
      </c>
      <c r="AK82" s="156" t="s">
        <v>61</v>
      </c>
      <c r="AL82" s="164" t="s">
        <v>869</v>
      </c>
      <c r="AM82" s="210">
        <v>30</v>
      </c>
      <c r="AN82" s="167">
        <f t="shared" si="11"/>
        <v>1.4691478942213516E-3</v>
      </c>
      <c r="AO82" s="168">
        <f t="shared" si="19"/>
        <v>0.97247796278158649</v>
      </c>
      <c r="AP82" s="52"/>
      <c r="AQ82" s="155">
        <v>63</v>
      </c>
      <c r="AR82" s="156" t="s">
        <v>64</v>
      </c>
      <c r="AS82" s="164" t="s">
        <v>723</v>
      </c>
      <c r="AT82" s="210">
        <v>77</v>
      </c>
      <c r="AU82" s="167">
        <f t="shared" si="12"/>
        <v>2.2133432981689613E-3</v>
      </c>
      <c r="AV82" s="168">
        <f t="shared" si="20"/>
        <v>0.9342320848544079</v>
      </c>
      <c r="AW82" s="74"/>
      <c r="AX82" s="155">
        <v>63</v>
      </c>
      <c r="AY82" s="156" t="s">
        <v>72</v>
      </c>
      <c r="AZ82" s="164" t="s">
        <v>219</v>
      </c>
      <c r="BA82" s="210">
        <v>260</v>
      </c>
      <c r="BB82" s="167">
        <f t="shared" si="13"/>
        <v>4.0982960546019137E-3</v>
      </c>
      <c r="BC82" s="168">
        <f t="shared" si="21"/>
        <v>0.77577591778187605</v>
      </c>
      <c r="BD82" s="23"/>
      <c r="BE82" s="155">
        <v>63</v>
      </c>
      <c r="BF82" s="156" t="s">
        <v>56</v>
      </c>
      <c r="BG82" s="164" t="s">
        <v>854</v>
      </c>
      <c r="BH82" s="210">
        <v>32</v>
      </c>
      <c r="BI82" s="167">
        <f t="shared" si="14"/>
        <v>7.0066344069540847E-4</v>
      </c>
      <c r="BJ82" s="168">
        <f t="shared" si="22"/>
        <v>0.99848919445600071</v>
      </c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</row>
    <row r="83" spans="1:75" ht="18.75" customHeight="1">
      <c r="A83" s="155">
        <f t="shared" si="5"/>
        <v>64</v>
      </c>
      <c r="B83" s="156" t="s">
        <v>56</v>
      </c>
      <c r="C83" s="164" t="s">
        <v>1739</v>
      </c>
      <c r="D83" s="209">
        <v>1095</v>
      </c>
      <c r="E83" s="206">
        <f t="shared" si="4"/>
        <v>2.6114953493918437E-3</v>
      </c>
      <c r="F83" s="194">
        <f t="shared" si="6"/>
        <v>0.6565728595277851</v>
      </c>
      <c r="G83" s="23"/>
      <c r="H83" s="155">
        <v>64</v>
      </c>
      <c r="I83" s="156" t="s">
        <v>52</v>
      </c>
      <c r="J83" s="164" t="s">
        <v>290</v>
      </c>
      <c r="K83" s="210">
        <v>248</v>
      </c>
      <c r="L83" s="167">
        <f t="shared" si="7"/>
        <v>1.3550505685202083E-3</v>
      </c>
      <c r="M83" s="168">
        <f t="shared" si="15"/>
        <v>0.96462115955174088</v>
      </c>
      <c r="N83" s="23"/>
      <c r="O83" s="155">
        <v>64</v>
      </c>
      <c r="P83" s="156" t="s">
        <v>917</v>
      </c>
      <c r="Q83" s="164" t="s">
        <v>1785</v>
      </c>
      <c r="R83" s="210">
        <v>71</v>
      </c>
      <c r="S83" s="167">
        <f t="shared" si="8"/>
        <v>3.6896533804500337E-3</v>
      </c>
      <c r="T83" s="168">
        <f t="shared" si="16"/>
        <v>0.96029725094839669</v>
      </c>
      <c r="U83" s="43"/>
      <c r="V83" s="155">
        <v>64</v>
      </c>
      <c r="W83" s="156" t="s">
        <v>58</v>
      </c>
      <c r="X83" s="164" t="s">
        <v>1485</v>
      </c>
      <c r="Y83" s="210">
        <v>113</v>
      </c>
      <c r="Z83" s="167">
        <f t="shared" si="9"/>
        <v>2.4857563958732044E-3</v>
      </c>
      <c r="AA83" s="168">
        <f t="shared" si="17"/>
        <v>0.87357838931784682</v>
      </c>
      <c r="AB83" s="43"/>
      <c r="AC83" s="23"/>
      <c r="AD83" s="23"/>
      <c r="AE83" s="23"/>
      <c r="AF83" s="23"/>
      <c r="AG83" s="23"/>
      <c r="AH83" s="23"/>
      <c r="AI83" s="52"/>
      <c r="AJ83" s="155">
        <v>64</v>
      </c>
      <c r="AK83" s="156" t="s">
        <v>61</v>
      </c>
      <c r="AL83" s="164" t="s">
        <v>1741</v>
      </c>
      <c r="AM83" s="210">
        <v>30</v>
      </c>
      <c r="AN83" s="167">
        <f t="shared" si="11"/>
        <v>1.4691478942213516E-3</v>
      </c>
      <c r="AO83" s="168">
        <f t="shared" si="19"/>
        <v>0.97394711067580786</v>
      </c>
      <c r="AP83" s="52"/>
      <c r="AQ83" s="155">
        <v>64</v>
      </c>
      <c r="AR83" s="156" t="s">
        <v>64</v>
      </c>
      <c r="AS83" s="164" t="s">
        <v>536</v>
      </c>
      <c r="AT83" s="210">
        <v>76</v>
      </c>
      <c r="AU83" s="167">
        <f t="shared" si="12"/>
        <v>2.1845985800109228E-3</v>
      </c>
      <c r="AV83" s="168">
        <f t="shared" si="20"/>
        <v>0.93641668343441886</v>
      </c>
      <c r="AW83" s="74"/>
      <c r="AX83" s="155">
        <v>64</v>
      </c>
      <c r="AY83" s="156" t="s">
        <v>72</v>
      </c>
      <c r="AZ83" s="164" t="s">
        <v>240</v>
      </c>
      <c r="BA83" s="210">
        <v>251</v>
      </c>
      <c r="BB83" s="167">
        <f t="shared" si="13"/>
        <v>3.9564319604041553E-3</v>
      </c>
      <c r="BC83" s="168">
        <f t="shared" si="21"/>
        <v>0.77973234974228023</v>
      </c>
      <c r="BD83" s="23"/>
      <c r="BE83" s="155">
        <v>64</v>
      </c>
      <c r="BF83" s="156" t="s">
        <v>56</v>
      </c>
      <c r="BG83" s="164" t="s">
        <v>1479</v>
      </c>
      <c r="BH83" s="210">
        <v>26</v>
      </c>
      <c r="BI83" s="167">
        <f t="shared" si="14"/>
        <v>5.6928904556501937E-4</v>
      </c>
      <c r="BJ83" s="168">
        <f t="shared" si="22"/>
        <v>0.99905848350156568</v>
      </c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</row>
    <row r="84" spans="1:75" ht="18.75" customHeight="1">
      <c r="A84" s="155">
        <f t="shared" si="5"/>
        <v>65</v>
      </c>
      <c r="B84" s="156" t="s">
        <v>52</v>
      </c>
      <c r="C84" s="164" t="s">
        <v>1606</v>
      </c>
      <c r="D84" s="209">
        <v>1094</v>
      </c>
      <c r="E84" s="206">
        <f t="shared" ref="E84:E147" si="24">D84/$D$873</f>
        <v>2.6091104221321248E-3</v>
      </c>
      <c r="F84" s="194">
        <f t="shared" si="6"/>
        <v>0.65918196994991718</v>
      </c>
      <c r="G84" s="23"/>
      <c r="H84" s="155">
        <v>65</v>
      </c>
      <c r="I84" s="156" t="s">
        <v>52</v>
      </c>
      <c r="J84" s="164" t="s">
        <v>452</v>
      </c>
      <c r="K84" s="210">
        <v>225</v>
      </c>
      <c r="L84" s="167">
        <f t="shared" si="7"/>
        <v>1.2293805561171245E-3</v>
      </c>
      <c r="M84" s="168">
        <f t="shared" si="15"/>
        <v>0.96585054010785798</v>
      </c>
      <c r="N84" s="23"/>
      <c r="O84" s="155">
        <v>65</v>
      </c>
      <c r="P84" s="156" t="s">
        <v>917</v>
      </c>
      <c r="Q84" s="164" t="s">
        <v>1586</v>
      </c>
      <c r="R84" s="210">
        <v>69</v>
      </c>
      <c r="S84" s="167">
        <f t="shared" si="8"/>
        <v>3.5857194824091879E-3</v>
      </c>
      <c r="T84" s="168">
        <f t="shared" si="16"/>
        <v>0.96388297043080584</v>
      </c>
      <c r="U84" s="43"/>
      <c r="V84" s="155">
        <v>65</v>
      </c>
      <c r="W84" s="156" t="s">
        <v>58</v>
      </c>
      <c r="X84" s="164" t="s">
        <v>422</v>
      </c>
      <c r="Y84" s="210">
        <v>112</v>
      </c>
      <c r="Z84" s="167">
        <f t="shared" si="9"/>
        <v>2.463758551661937E-3</v>
      </c>
      <c r="AA84" s="168">
        <f t="shared" si="17"/>
        <v>0.87604214786950874</v>
      </c>
      <c r="AB84" s="43"/>
      <c r="AC84" s="23"/>
      <c r="AD84" s="23"/>
      <c r="AE84" s="23"/>
      <c r="AF84" s="23"/>
      <c r="AG84" s="23"/>
      <c r="AH84" s="23"/>
      <c r="AI84" s="52"/>
      <c r="AJ84" s="155">
        <v>65</v>
      </c>
      <c r="AK84" s="156" t="s">
        <v>61</v>
      </c>
      <c r="AL84" s="164" t="s">
        <v>890</v>
      </c>
      <c r="AM84" s="210">
        <v>27</v>
      </c>
      <c r="AN84" s="167">
        <f t="shared" si="11"/>
        <v>1.3222331047992165E-3</v>
      </c>
      <c r="AO84" s="168">
        <f t="shared" si="19"/>
        <v>0.97526934378060703</v>
      </c>
      <c r="AP84" s="52"/>
      <c r="AQ84" s="155">
        <v>65</v>
      </c>
      <c r="AR84" s="156" t="s">
        <v>64</v>
      </c>
      <c r="AS84" s="164" t="s">
        <v>610</v>
      </c>
      <c r="AT84" s="210">
        <v>73</v>
      </c>
      <c r="AU84" s="167">
        <f t="shared" si="12"/>
        <v>2.0983644255368077E-3</v>
      </c>
      <c r="AV84" s="168">
        <f t="shared" si="20"/>
        <v>0.93851504785995565</v>
      </c>
      <c r="AW84" s="74"/>
      <c r="AX84" s="155">
        <v>65</v>
      </c>
      <c r="AY84" s="156" t="s">
        <v>72</v>
      </c>
      <c r="AZ84" s="164" t="s">
        <v>432</v>
      </c>
      <c r="BA84" s="210">
        <v>249</v>
      </c>
      <c r="BB84" s="167">
        <f t="shared" si="13"/>
        <v>3.9249066061379867E-3</v>
      </c>
      <c r="BC84" s="168">
        <f t="shared" si="21"/>
        <v>0.78365725634841821</v>
      </c>
      <c r="BD84" s="23"/>
      <c r="BE84" s="155">
        <v>65</v>
      </c>
      <c r="BF84" s="156" t="s">
        <v>56</v>
      </c>
      <c r="BG84" s="164" t="s">
        <v>868</v>
      </c>
      <c r="BH84" s="210">
        <v>23</v>
      </c>
      <c r="BI84" s="167">
        <f t="shared" si="14"/>
        <v>5.0360184799982488E-4</v>
      </c>
      <c r="BJ84" s="168">
        <f t="shared" si="22"/>
        <v>0.99956208534956548</v>
      </c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</row>
    <row r="85" spans="1:75" ht="18.75" customHeight="1">
      <c r="A85" s="155">
        <f t="shared" ref="A85:A148" si="25">A84+1</f>
        <v>66</v>
      </c>
      <c r="B85" s="156" t="s">
        <v>52</v>
      </c>
      <c r="C85" s="164" t="s">
        <v>134</v>
      </c>
      <c r="D85" s="209">
        <v>1048</v>
      </c>
      <c r="E85" s="206">
        <f t="shared" si="24"/>
        <v>2.4994037681850705E-3</v>
      </c>
      <c r="F85" s="194">
        <f t="shared" ref="F85:F148" si="26">F84+E85</f>
        <v>0.66168137371810221</v>
      </c>
      <c r="G85" s="23"/>
      <c r="H85" s="155">
        <v>66</v>
      </c>
      <c r="I85" s="156" t="s">
        <v>52</v>
      </c>
      <c r="J85" s="164" t="s">
        <v>347</v>
      </c>
      <c r="K85" s="210">
        <v>223</v>
      </c>
      <c r="L85" s="167">
        <f t="shared" ref="L85:L148" si="27">K85/$K$162</f>
        <v>1.2184527289516389E-3</v>
      </c>
      <c r="M85" s="168">
        <f t="shared" si="15"/>
        <v>0.96706899283680958</v>
      </c>
      <c r="N85" s="23"/>
      <c r="O85" s="155">
        <v>66</v>
      </c>
      <c r="P85" s="156" t="s">
        <v>917</v>
      </c>
      <c r="Q85" s="164" t="s">
        <v>435</v>
      </c>
      <c r="R85" s="210">
        <v>69</v>
      </c>
      <c r="S85" s="167">
        <f t="shared" ref="S85:S99" si="28">R85/$R$99</f>
        <v>3.5857194824091879E-3</v>
      </c>
      <c r="T85" s="168">
        <f t="shared" si="16"/>
        <v>0.967468689913215</v>
      </c>
      <c r="U85" s="43"/>
      <c r="V85" s="155">
        <v>66</v>
      </c>
      <c r="W85" s="156" t="s">
        <v>58</v>
      </c>
      <c r="X85" s="164" t="s">
        <v>543</v>
      </c>
      <c r="Y85" s="210">
        <v>112</v>
      </c>
      <c r="Z85" s="167">
        <f t="shared" ref="Z85:Z148" si="29">Y85/$Y$176</f>
        <v>2.463758551661937E-3</v>
      </c>
      <c r="AA85" s="168">
        <f t="shared" si="17"/>
        <v>0.87850590642117066</v>
      </c>
      <c r="AB85" s="43"/>
      <c r="AC85" s="23"/>
      <c r="AD85" s="23"/>
      <c r="AE85" s="23"/>
      <c r="AF85" s="23"/>
      <c r="AG85" s="23"/>
      <c r="AH85" s="23"/>
      <c r="AI85" s="52"/>
      <c r="AJ85" s="155">
        <v>66</v>
      </c>
      <c r="AK85" s="156" t="s">
        <v>61</v>
      </c>
      <c r="AL85" s="164" t="s">
        <v>797</v>
      </c>
      <c r="AM85" s="210">
        <v>26</v>
      </c>
      <c r="AN85" s="167">
        <f t="shared" ref="AN85:AN109" si="30">AM85/$AM$109</f>
        <v>1.2732615083251714E-3</v>
      </c>
      <c r="AO85" s="168">
        <f t="shared" si="19"/>
        <v>0.97654260528893222</v>
      </c>
      <c r="AP85" s="52"/>
      <c r="AQ85" s="155">
        <v>66</v>
      </c>
      <c r="AR85" s="156" t="s">
        <v>64</v>
      </c>
      <c r="AS85" s="164" t="s">
        <v>1523</v>
      </c>
      <c r="AT85" s="210">
        <v>72</v>
      </c>
      <c r="AU85" s="167">
        <f t="shared" ref="AU85:AU133" si="31">AT85/$AT$134</f>
        <v>2.0696197073787692E-3</v>
      </c>
      <c r="AV85" s="168">
        <f t="shared" si="20"/>
        <v>0.94058466756733439</v>
      </c>
      <c r="AW85" s="74"/>
      <c r="AX85" s="155">
        <v>66</v>
      </c>
      <c r="AY85" s="156" t="s">
        <v>72</v>
      </c>
      <c r="AZ85" s="164" t="s">
        <v>1740</v>
      </c>
      <c r="BA85" s="210">
        <v>246</v>
      </c>
      <c r="BB85" s="167">
        <f t="shared" ref="BB85:BB148" si="32">BA85/$BA$208</f>
        <v>3.8776185747387338E-3</v>
      </c>
      <c r="BC85" s="168">
        <f t="shared" si="21"/>
        <v>0.78753487492315699</v>
      </c>
      <c r="BD85" s="23"/>
      <c r="BE85" s="155">
        <v>66</v>
      </c>
      <c r="BF85" s="156" t="s">
        <v>56</v>
      </c>
      <c r="BG85" s="164" t="s">
        <v>1496</v>
      </c>
      <c r="BH85" s="210">
        <v>20</v>
      </c>
      <c r="BI85" s="167">
        <f t="shared" ref="BI85:BI86" si="33">BH85/$BH$86</f>
        <v>4.3791465043463028E-4</v>
      </c>
      <c r="BJ85" s="168">
        <f t="shared" si="22"/>
        <v>1</v>
      </c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</row>
    <row r="86" spans="1:75" ht="18.75" customHeight="1">
      <c r="A86" s="155">
        <f t="shared" si="25"/>
        <v>67</v>
      </c>
      <c r="B86" s="156" t="s">
        <v>52</v>
      </c>
      <c r="C86" s="164" t="s">
        <v>150</v>
      </c>
      <c r="D86" s="209">
        <v>1022</v>
      </c>
      <c r="E86" s="206">
        <f t="shared" si="24"/>
        <v>2.4373956594323874E-3</v>
      </c>
      <c r="F86" s="194">
        <f t="shared" si="26"/>
        <v>0.66411876937753456</v>
      </c>
      <c r="G86" s="23"/>
      <c r="H86" s="155">
        <v>67</v>
      </c>
      <c r="I86" s="156" t="s">
        <v>52</v>
      </c>
      <c r="J86" s="164" t="s">
        <v>338</v>
      </c>
      <c r="K86" s="210">
        <v>217</v>
      </c>
      <c r="L86" s="167">
        <f t="shared" si="27"/>
        <v>1.1856692474551823E-3</v>
      </c>
      <c r="M86" s="168">
        <f t="shared" ref="M86:M149" si="34">M85+L86</f>
        <v>0.96825466208426481</v>
      </c>
      <c r="N86" s="23"/>
      <c r="O86" s="155">
        <v>67</v>
      </c>
      <c r="P86" s="156" t="s">
        <v>917</v>
      </c>
      <c r="Q86" s="164" t="s">
        <v>539</v>
      </c>
      <c r="R86" s="210">
        <v>67</v>
      </c>
      <c r="S86" s="167">
        <f t="shared" si="28"/>
        <v>3.4817855843683417E-3</v>
      </c>
      <c r="T86" s="168">
        <f t="shared" ref="T86:T98" si="35">T85+S86</f>
        <v>0.97095047549758329</v>
      </c>
      <c r="U86" s="43"/>
      <c r="V86" s="155">
        <v>67</v>
      </c>
      <c r="W86" s="156" t="s">
        <v>58</v>
      </c>
      <c r="X86" s="164" t="s">
        <v>1665</v>
      </c>
      <c r="Y86" s="210">
        <v>112</v>
      </c>
      <c r="Z86" s="167">
        <f t="shared" si="29"/>
        <v>2.463758551661937E-3</v>
      </c>
      <c r="AA86" s="168">
        <f t="shared" ref="AA86:AA149" si="36">AA85+Z86</f>
        <v>0.88096966497283258</v>
      </c>
      <c r="AB86" s="43"/>
      <c r="AC86" s="23"/>
      <c r="AD86" s="23"/>
      <c r="AE86" s="23"/>
      <c r="AF86" s="23"/>
      <c r="AG86" s="23"/>
      <c r="AH86" s="23"/>
      <c r="AI86" s="52"/>
      <c r="AJ86" s="155">
        <v>67</v>
      </c>
      <c r="AK86" s="156" t="s">
        <v>61</v>
      </c>
      <c r="AL86" s="164" t="s">
        <v>735</v>
      </c>
      <c r="AM86" s="210">
        <v>26</v>
      </c>
      <c r="AN86" s="167">
        <f t="shared" si="30"/>
        <v>1.2732615083251714E-3</v>
      </c>
      <c r="AO86" s="168">
        <f t="shared" ref="AO86:AO108" si="37">AO85+AN86</f>
        <v>0.9778158667972574</v>
      </c>
      <c r="AP86" s="52"/>
      <c r="AQ86" s="155">
        <v>67</v>
      </c>
      <c r="AR86" s="156" t="s">
        <v>64</v>
      </c>
      <c r="AS86" s="164" t="s">
        <v>558</v>
      </c>
      <c r="AT86" s="210">
        <v>71</v>
      </c>
      <c r="AU86" s="167">
        <f t="shared" si="31"/>
        <v>2.0408749892207308E-3</v>
      </c>
      <c r="AV86" s="168">
        <f t="shared" ref="AV86:AV133" si="38">AV85+AU86</f>
        <v>0.94262554255655506</v>
      </c>
      <c r="AW86" s="74"/>
      <c r="AX86" s="155">
        <v>67</v>
      </c>
      <c r="AY86" s="156" t="s">
        <v>72</v>
      </c>
      <c r="AZ86" s="164" t="s">
        <v>1512</v>
      </c>
      <c r="BA86" s="210">
        <v>245</v>
      </c>
      <c r="BB86" s="167">
        <f t="shared" si="32"/>
        <v>3.8618558976056495E-3</v>
      </c>
      <c r="BC86" s="168">
        <f t="shared" ref="BC86:BC149" si="39">BC85+BB86</f>
        <v>0.79139673082076267</v>
      </c>
      <c r="BD86" s="23"/>
      <c r="BE86" s="261" t="s">
        <v>912</v>
      </c>
      <c r="BF86" s="261"/>
      <c r="BG86" s="261"/>
      <c r="BH86" s="172">
        <f>SUM(BH20:BH85)</f>
        <v>45671</v>
      </c>
      <c r="BI86" s="179">
        <f t="shared" si="33"/>
        <v>1</v>
      </c>
      <c r="BJ86" s="174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</row>
    <row r="87" spans="1:75" ht="18.75" customHeight="1">
      <c r="A87" s="155">
        <f t="shared" si="25"/>
        <v>68</v>
      </c>
      <c r="B87" s="156" t="s">
        <v>52</v>
      </c>
      <c r="C87" s="164" t="s">
        <v>131</v>
      </c>
      <c r="D87" s="209">
        <v>1016</v>
      </c>
      <c r="E87" s="206">
        <f t="shared" si="24"/>
        <v>2.4230860958740757E-3</v>
      </c>
      <c r="F87" s="194">
        <f t="shared" si="26"/>
        <v>0.66654185547340861</v>
      </c>
      <c r="G87" s="23"/>
      <c r="H87" s="155">
        <v>68</v>
      </c>
      <c r="I87" s="156" t="s">
        <v>52</v>
      </c>
      <c r="J87" s="164" t="s">
        <v>307</v>
      </c>
      <c r="K87" s="210">
        <v>213</v>
      </c>
      <c r="L87" s="167">
        <f t="shared" si="27"/>
        <v>1.1638135931242111E-3</v>
      </c>
      <c r="M87" s="168">
        <f t="shared" si="34"/>
        <v>0.96941847567738904</v>
      </c>
      <c r="N87" s="23"/>
      <c r="O87" s="155">
        <v>68</v>
      </c>
      <c r="P87" s="156" t="s">
        <v>917</v>
      </c>
      <c r="Q87" s="164" t="s">
        <v>616</v>
      </c>
      <c r="R87" s="210">
        <v>65</v>
      </c>
      <c r="S87" s="167">
        <f t="shared" si="28"/>
        <v>3.3778516863274956E-3</v>
      </c>
      <c r="T87" s="168">
        <f t="shared" si="35"/>
        <v>0.97432832718391083</v>
      </c>
      <c r="U87" s="43"/>
      <c r="V87" s="155">
        <v>68</v>
      </c>
      <c r="W87" s="156" t="s">
        <v>58</v>
      </c>
      <c r="X87" s="164" t="s">
        <v>404</v>
      </c>
      <c r="Y87" s="210">
        <v>112</v>
      </c>
      <c r="Z87" s="167">
        <f t="shared" si="29"/>
        <v>2.463758551661937E-3</v>
      </c>
      <c r="AA87" s="168">
        <f t="shared" si="36"/>
        <v>0.8834334235244945</v>
      </c>
      <c r="AB87" s="43"/>
      <c r="AC87" s="23"/>
      <c r="AD87" s="23"/>
      <c r="AE87" s="23"/>
      <c r="AF87" s="23"/>
      <c r="AG87" s="23"/>
      <c r="AH87" s="23"/>
      <c r="AI87" s="52"/>
      <c r="AJ87" s="155">
        <v>68</v>
      </c>
      <c r="AK87" s="156" t="s">
        <v>61</v>
      </c>
      <c r="AL87" s="164" t="s">
        <v>885</v>
      </c>
      <c r="AM87" s="210">
        <v>26</v>
      </c>
      <c r="AN87" s="167">
        <f t="shared" si="30"/>
        <v>1.2732615083251714E-3</v>
      </c>
      <c r="AO87" s="168">
        <f t="shared" si="37"/>
        <v>0.97908912830558259</v>
      </c>
      <c r="AP87" s="52"/>
      <c r="AQ87" s="155">
        <v>68</v>
      </c>
      <c r="AR87" s="156" t="s">
        <v>64</v>
      </c>
      <c r="AS87" s="164" t="s">
        <v>1747</v>
      </c>
      <c r="AT87" s="210">
        <v>70</v>
      </c>
      <c r="AU87" s="167">
        <f t="shared" si="31"/>
        <v>2.0121302710626923E-3</v>
      </c>
      <c r="AV87" s="168">
        <f t="shared" si="38"/>
        <v>0.94463767282761779</v>
      </c>
      <c r="AW87" s="74"/>
      <c r="AX87" s="155">
        <v>68</v>
      </c>
      <c r="AY87" s="156" t="s">
        <v>72</v>
      </c>
      <c r="AZ87" s="164" t="s">
        <v>1687</v>
      </c>
      <c r="BA87" s="210">
        <v>239</v>
      </c>
      <c r="BB87" s="167">
        <f t="shared" si="32"/>
        <v>3.7672798348071437E-3</v>
      </c>
      <c r="BC87" s="168">
        <f t="shared" si="39"/>
        <v>0.79516401065556985</v>
      </c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</row>
    <row r="88" spans="1:75" ht="18.75" customHeight="1">
      <c r="A88" s="155">
        <f t="shared" si="25"/>
        <v>69</v>
      </c>
      <c r="B88" s="156" t="s">
        <v>72</v>
      </c>
      <c r="C88" s="164" t="s">
        <v>1798</v>
      </c>
      <c r="D88" s="210">
        <v>995</v>
      </c>
      <c r="E88" s="206">
        <f t="shared" si="24"/>
        <v>2.3730026234199857E-3</v>
      </c>
      <c r="F88" s="194">
        <f t="shared" si="26"/>
        <v>0.6689148580968286</v>
      </c>
      <c r="G88" s="23"/>
      <c r="H88" s="155">
        <v>69</v>
      </c>
      <c r="I88" s="156" t="s">
        <v>52</v>
      </c>
      <c r="J88" s="164" t="s">
        <v>1735</v>
      </c>
      <c r="K88" s="210">
        <v>199</v>
      </c>
      <c r="L88" s="167">
        <f t="shared" si="27"/>
        <v>1.0873188029658122E-3</v>
      </c>
      <c r="M88" s="168">
        <f t="shared" si="34"/>
        <v>0.9705057944803549</v>
      </c>
      <c r="N88" s="23"/>
      <c r="O88" s="155">
        <v>69</v>
      </c>
      <c r="P88" s="156" t="s">
        <v>917</v>
      </c>
      <c r="Q88" s="164" t="s">
        <v>1560</v>
      </c>
      <c r="R88" s="210">
        <v>64</v>
      </c>
      <c r="S88" s="167">
        <f t="shared" si="28"/>
        <v>3.3258847373070729E-3</v>
      </c>
      <c r="T88" s="168">
        <f t="shared" si="35"/>
        <v>0.97765421192121793</v>
      </c>
      <c r="U88" s="43"/>
      <c r="V88" s="155">
        <v>69</v>
      </c>
      <c r="W88" s="156" t="s">
        <v>58</v>
      </c>
      <c r="X88" s="164" t="s">
        <v>426</v>
      </c>
      <c r="Y88" s="210">
        <v>110</v>
      </c>
      <c r="Z88" s="167">
        <f t="shared" si="29"/>
        <v>2.4197628632394025E-3</v>
      </c>
      <c r="AA88" s="168">
        <f t="shared" si="36"/>
        <v>0.88585318638773392</v>
      </c>
      <c r="AB88" s="43"/>
      <c r="AC88" s="23"/>
      <c r="AD88" s="23"/>
      <c r="AE88" s="23"/>
      <c r="AF88" s="23"/>
      <c r="AG88" s="23"/>
      <c r="AH88" s="23"/>
      <c r="AI88" s="52"/>
      <c r="AJ88" s="155">
        <v>69</v>
      </c>
      <c r="AK88" s="156" t="s">
        <v>61</v>
      </c>
      <c r="AL88" s="164" t="s">
        <v>1744</v>
      </c>
      <c r="AM88" s="210">
        <v>26</v>
      </c>
      <c r="AN88" s="167">
        <f t="shared" si="30"/>
        <v>1.2732615083251714E-3</v>
      </c>
      <c r="AO88" s="168">
        <f t="shared" si="37"/>
        <v>0.98036238981390778</v>
      </c>
      <c r="AP88" s="52"/>
      <c r="AQ88" s="155">
        <v>69</v>
      </c>
      <c r="AR88" s="156" t="s">
        <v>64</v>
      </c>
      <c r="AS88" s="164" t="s">
        <v>1724</v>
      </c>
      <c r="AT88" s="210">
        <v>69</v>
      </c>
      <c r="AU88" s="167">
        <f t="shared" si="31"/>
        <v>1.9833855529046538E-3</v>
      </c>
      <c r="AV88" s="168">
        <f t="shared" si="38"/>
        <v>0.94662105838052246</v>
      </c>
      <c r="AW88" s="74"/>
      <c r="AX88" s="155">
        <v>69</v>
      </c>
      <c r="AY88" s="156" t="s">
        <v>72</v>
      </c>
      <c r="AZ88" s="164" t="s">
        <v>1643</v>
      </c>
      <c r="BA88" s="210">
        <v>232</v>
      </c>
      <c r="BB88" s="167">
        <f t="shared" si="32"/>
        <v>3.6569410948755535E-3</v>
      </c>
      <c r="BC88" s="168">
        <f t="shared" si="39"/>
        <v>0.79882095175044543</v>
      </c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</row>
    <row r="89" spans="1:75" ht="18.75" customHeight="1">
      <c r="A89" s="155">
        <f t="shared" si="25"/>
        <v>70</v>
      </c>
      <c r="B89" s="156" t="s">
        <v>72</v>
      </c>
      <c r="C89" s="164" t="s">
        <v>1654</v>
      </c>
      <c r="D89" s="210">
        <v>994</v>
      </c>
      <c r="E89" s="206">
        <f t="shared" si="24"/>
        <v>2.3706176961602672E-3</v>
      </c>
      <c r="F89" s="194">
        <f t="shared" si="26"/>
        <v>0.67128547579298892</v>
      </c>
      <c r="G89" s="23"/>
      <c r="H89" s="155">
        <v>70</v>
      </c>
      <c r="I89" s="156" t="s">
        <v>52</v>
      </c>
      <c r="J89" s="164" t="s">
        <v>436</v>
      </c>
      <c r="K89" s="210">
        <v>193</v>
      </c>
      <c r="L89" s="167">
        <f t="shared" si="27"/>
        <v>1.0545353214693556E-3</v>
      </c>
      <c r="M89" s="168">
        <f t="shared" si="34"/>
        <v>0.97156032980182427</v>
      </c>
      <c r="N89" s="23"/>
      <c r="O89" s="155">
        <v>70</v>
      </c>
      <c r="P89" s="156" t="s">
        <v>917</v>
      </c>
      <c r="Q89" s="164" t="s">
        <v>629</v>
      </c>
      <c r="R89" s="210">
        <v>63</v>
      </c>
      <c r="S89" s="167">
        <f t="shared" si="28"/>
        <v>3.2739177882866498E-3</v>
      </c>
      <c r="T89" s="168">
        <f t="shared" si="35"/>
        <v>0.9809281297095046</v>
      </c>
      <c r="U89" s="43"/>
      <c r="V89" s="155">
        <v>70</v>
      </c>
      <c r="W89" s="156" t="s">
        <v>58</v>
      </c>
      <c r="X89" s="164" t="s">
        <v>429</v>
      </c>
      <c r="Y89" s="210">
        <v>108</v>
      </c>
      <c r="Z89" s="167">
        <f t="shared" si="29"/>
        <v>2.375767174816868E-3</v>
      </c>
      <c r="AA89" s="168">
        <f t="shared" si="36"/>
        <v>0.88822895356255083</v>
      </c>
      <c r="AB89" s="43"/>
      <c r="AC89" s="23"/>
      <c r="AD89" s="23"/>
      <c r="AE89" s="23"/>
      <c r="AF89" s="23"/>
      <c r="AG89" s="23"/>
      <c r="AH89" s="23"/>
      <c r="AI89" s="52"/>
      <c r="AJ89" s="155">
        <v>70</v>
      </c>
      <c r="AK89" s="156" t="s">
        <v>61</v>
      </c>
      <c r="AL89" s="164" t="s">
        <v>1551</v>
      </c>
      <c r="AM89" s="210">
        <v>25</v>
      </c>
      <c r="AN89" s="167">
        <f t="shared" si="30"/>
        <v>1.2242899118511264E-3</v>
      </c>
      <c r="AO89" s="168">
        <f t="shared" si="37"/>
        <v>0.98158667972575886</v>
      </c>
      <c r="AP89" s="52"/>
      <c r="AQ89" s="155">
        <v>70</v>
      </c>
      <c r="AR89" s="156" t="s">
        <v>64</v>
      </c>
      <c r="AS89" s="164" t="s">
        <v>708</v>
      </c>
      <c r="AT89" s="210">
        <v>66</v>
      </c>
      <c r="AU89" s="167">
        <f t="shared" si="31"/>
        <v>1.8971513984305385E-3</v>
      </c>
      <c r="AV89" s="168">
        <f t="shared" si="38"/>
        <v>0.94851820977895296</v>
      </c>
      <c r="AW89" s="74"/>
      <c r="AX89" s="155">
        <v>70</v>
      </c>
      <c r="AY89" s="156" t="s">
        <v>72</v>
      </c>
      <c r="AZ89" s="164" t="s">
        <v>1488</v>
      </c>
      <c r="BA89" s="210">
        <v>231</v>
      </c>
      <c r="BB89" s="167">
        <f t="shared" si="32"/>
        <v>3.6411784177424692E-3</v>
      </c>
      <c r="BC89" s="168">
        <f t="shared" si="39"/>
        <v>0.8024621301681879</v>
      </c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</row>
    <row r="90" spans="1:75" ht="18.75" customHeight="1">
      <c r="A90" s="155">
        <f t="shared" si="25"/>
        <v>71</v>
      </c>
      <c r="B90" s="156" t="s">
        <v>56</v>
      </c>
      <c r="C90" s="164" t="s">
        <v>130</v>
      </c>
      <c r="D90" s="210">
        <v>982</v>
      </c>
      <c r="E90" s="206">
        <f t="shared" si="24"/>
        <v>2.3419985690436443E-3</v>
      </c>
      <c r="F90" s="194">
        <f t="shared" si="26"/>
        <v>0.67362747436203252</v>
      </c>
      <c r="G90" s="23"/>
      <c r="H90" s="155">
        <v>71</v>
      </c>
      <c r="I90" s="156" t="s">
        <v>52</v>
      </c>
      <c r="J90" s="164" t="s">
        <v>370</v>
      </c>
      <c r="K90" s="210">
        <v>190</v>
      </c>
      <c r="L90" s="167">
        <f t="shared" si="27"/>
        <v>1.0381435807211273E-3</v>
      </c>
      <c r="M90" s="168">
        <f t="shared" si="34"/>
        <v>0.97259847338254535</v>
      </c>
      <c r="N90" s="23"/>
      <c r="O90" s="155">
        <v>71</v>
      </c>
      <c r="P90" s="156" t="s">
        <v>917</v>
      </c>
      <c r="Q90" s="164" t="s">
        <v>746</v>
      </c>
      <c r="R90" s="210">
        <v>52</v>
      </c>
      <c r="S90" s="167">
        <f t="shared" si="28"/>
        <v>2.7022813490619967E-3</v>
      </c>
      <c r="T90" s="168">
        <f t="shared" si="35"/>
        <v>0.98363041105856663</v>
      </c>
      <c r="U90" s="43"/>
      <c r="V90" s="155">
        <v>71</v>
      </c>
      <c r="W90" s="156" t="s">
        <v>58</v>
      </c>
      <c r="X90" s="164" t="s">
        <v>1570</v>
      </c>
      <c r="Y90" s="210">
        <v>107</v>
      </c>
      <c r="Z90" s="167">
        <f t="shared" si="29"/>
        <v>2.3537693306056005E-3</v>
      </c>
      <c r="AA90" s="168">
        <f t="shared" si="36"/>
        <v>0.89058272289315643</v>
      </c>
      <c r="AB90" s="43"/>
      <c r="AC90" s="23"/>
      <c r="AD90" s="23"/>
      <c r="AE90" s="23"/>
      <c r="AF90" s="23"/>
      <c r="AG90" s="23"/>
      <c r="AH90" s="23"/>
      <c r="AI90" s="52"/>
      <c r="AJ90" s="155">
        <v>71</v>
      </c>
      <c r="AK90" s="156" t="s">
        <v>61</v>
      </c>
      <c r="AL90" s="164" t="s">
        <v>832</v>
      </c>
      <c r="AM90" s="210">
        <v>25</v>
      </c>
      <c r="AN90" s="167">
        <f t="shared" si="30"/>
        <v>1.2242899118511264E-3</v>
      </c>
      <c r="AO90" s="168">
        <f t="shared" si="37"/>
        <v>0.98281096963760994</v>
      </c>
      <c r="AP90" s="52"/>
      <c r="AQ90" s="155">
        <v>71</v>
      </c>
      <c r="AR90" s="156" t="s">
        <v>64</v>
      </c>
      <c r="AS90" s="164" t="s">
        <v>1477</v>
      </c>
      <c r="AT90" s="210">
        <v>65</v>
      </c>
      <c r="AU90" s="167">
        <f t="shared" si="31"/>
        <v>1.8684066802725E-3</v>
      </c>
      <c r="AV90" s="168">
        <f t="shared" si="38"/>
        <v>0.95038661645922551</v>
      </c>
      <c r="AW90" s="74"/>
      <c r="AX90" s="155">
        <v>71</v>
      </c>
      <c r="AY90" s="156" t="s">
        <v>72</v>
      </c>
      <c r="AZ90" s="164" t="s">
        <v>306</v>
      </c>
      <c r="BA90" s="210">
        <v>230</v>
      </c>
      <c r="BB90" s="167">
        <f t="shared" si="32"/>
        <v>3.6254157406093849E-3</v>
      </c>
      <c r="BC90" s="168">
        <f t="shared" si="39"/>
        <v>0.80608754590879728</v>
      </c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</row>
    <row r="91" spans="1:75" ht="18.75" customHeight="1">
      <c r="A91" s="155">
        <f t="shared" si="25"/>
        <v>72</v>
      </c>
      <c r="B91" s="156" t="s">
        <v>61</v>
      </c>
      <c r="C91" s="164" t="s">
        <v>129</v>
      </c>
      <c r="D91" s="210">
        <v>968</v>
      </c>
      <c r="E91" s="206">
        <f t="shared" si="24"/>
        <v>2.308609587407584E-3</v>
      </c>
      <c r="F91" s="194">
        <f t="shared" si="26"/>
        <v>0.67593608394944016</v>
      </c>
      <c r="G91" s="23"/>
      <c r="H91" s="155">
        <v>72</v>
      </c>
      <c r="I91" s="156" t="s">
        <v>52</v>
      </c>
      <c r="J91" s="164" t="s">
        <v>1618</v>
      </c>
      <c r="K91" s="210">
        <v>176</v>
      </c>
      <c r="L91" s="167">
        <f t="shared" si="27"/>
        <v>9.6164879056272851E-4</v>
      </c>
      <c r="M91" s="168">
        <f t="shared" si="34"/>
        <v>0.97356012217310806</v>
      </c>
      <c r="N91" s="23"/>
      <c r="O91" s="155">
        <v>72</v>
      </c>
      <c r="P91" s="156" t="s">
        <v>917</v>
      </c>
      <c r="Q91" s="164" t="s">
        <v>1668</v>
      </c>
      <c r="R91" s="210">
        <v>51</v>
      </c>
      <c r="S91" s="167">
        <f t="shared" si="28"/>
        <v>2.6503144000415736E-3</v>
      </c>
      <c r="T91" s="168">
        <f t="shared" si="35"/>
        <v>0.98628072545860823</v>
      </c>
      <c r="U91" s="43"/>
      <c r="V91" s="155">
        <v>72</v>
      </c>
      <c r="W91" s="156" t="s">
        <v>58</v>
      </c>
      <c r="X91" s="164" t="s">
        <v>1591</v>
      </c>
      <c r="Y91" s="210">
        <v>106</v>
      </c>
      <c r="Z91" s="167">
        <f t="shared" si="29"/>
        <v>2.3317714863943335E-3</v>
      </c>
      <c r="AA91" s="168">
        <f t="shared" si="36"/>
        <v>0.89291449437955073</v>
      </c>
      <c r="AB91" s="43"/>
      <c r="AC91" s="23"/>
      <c r="AD91" s="23"/>
      <c r="AE91" s="23"/>
      <c r="AF91" s="23"/>
      <c r="AG91" s="23"/>
      <c r="AH91" s="23"/>
      <c r="AI91" s="52"/>
      <c r="AJ91" s="155">
        <v>72</v>
      </c>
      <c r="AK91" s="156" t="s">
        <v>61</v>
      </c>
      <c r="AL91" s="164" t="s">
        <v>911</v>
      </c>
      <c r="AM91" s="210">
        <v>25</v>
      </c>
      <c r="AN91" s="167">
        <f t="shared" si="30"/>
        <v>1.2242899118511264E-3</v>
      </c>
      <c r="AO91" s="168">
        <f t="shared" si="37"/>
        <v>0.98403525954946103</v>
      </c>
      <c r="AP91" s="52"/>
      <c r="AQ91" s="155">
        <v>72</v>
      </c>
      <c r="AR91" s="156" t="s">
        <v>64</v>
      </c>
      <c r="AS91" s="164" t="s">
        <v>671</v>
      </c>
      <c r="AT91" s="210">
        <v>65</v>
      </c>
      <c r="AU91" s="167">
        <f t="shared" si="31"/>
        <v>1.8684066802725E-3</v>
      </c>
      <c r="AV91" s="168">
        <f t="shared" si="38"/>
        <v>0.95225502313949806</v>
      </c>
      <c r="AW91" s="74"/>
      <c r="AX91" s="155">
        <v>72</v>
      </c>
      <c r="AY91" s="156" t="s">
        <v>72</v>
      </c>
      <c r="AZ91" s="164" t="s">
        <v>1619</v>
      </c>
      <c r="BA91" s="210">
        <v>229</v>
      </c>
      <c r="BB91" s="167">
        <f t="shared" si="32"/>
        <v>3.6096530634763006E-3</v>
      </c>
      <c r="BC91" s="168">
        <f t="shared" si="39"/>
        <v>0.80969719897227355</v>
      </c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</row>
    <row r="92" spans="1:75" ht="18.75" customHeight="1">
      <c r="A92" s="155">
        <f t="shared" si="25"/>
        <v>73</v>
      </c>
      <c r="B92" s="156" t="s">
        <v>58</v>
      </c>
      <c r="C92" s="164" t="s">
        <v>1483</v>
      </c>
      <c r="D92" s="210">
        <v>950</v>
      </c>
      <c r="E92" s="206">
        <f t="shared" si="24"/>
        <v>2.2656808967326495E-3</v>
      </c>
      <c r="F92" s="194">
        <f t="shared" si="26"/>
        <v>0.67820176484617278</v>
      </c>
      <c r="G92" s="23"/>
      <c r="H92" s="155">
        <v>73</v>
      </c>
      <c r="I92" s="156" t="s">
        <v>52</v>
      </c>
      <c r="J92" s="164" t="s">
        <v>1515</v>
      </c>
      <c r="K92" s="210">
        <v>165</v>
      </c>
      <c r="L92" s="167">
        <f t="shared" si="27"/>
        <v>9.0154574115255796E-4</v>
      </c>
      <c r="M92" s="168">
        <f t="shared" si="34"/>
        <v>0.97446166791426059</v>
      </c>
      <c r="N92" s="23"/>
      <c r="O92" s="155">
        <v>73</v>
      </c>
      <c r="P92" s="156" t="s">
        <v>917</v>
      </c>
      <c r="Q92" s="164" t="s">
        <v>597</v>
      </c>
      <c r="R92" s="210">
        <v>50</v>
      </c>
      <c r="S92" s="167">
        <f t="shared" si="28"/>
        <v>2.5983474510211505E-3</v>
      </c>
      <c r="T92" s="168">
        <f t="shared" si="35"/>
        <v>0.9888790729096294</v>
      </c>
      <c r="U92" s="43"/>
      <c r="V92" s="155">
        <v>73</v>
      </c>
      <c r="W92" s="156" t="s">
        <v>58</v>
      </c>
      <c r="X92" s="164" t="s">
        <v>496</v>
      </c>
      <c r="Y92" s="210">
        <v>106</v>
      </c>
      <c r="Z92" s="167">
        <f t="shared" si="29"/>
        <v>2.3317714863943335E-3</v>
      </c>
      <c r="AA92" s="168">
        <f t="shared" si="36"/>
        <v>0.89524626586594502</v>
      </c>
      <c r="AB92" s="43"/>
      <c r="AC92" s="23"/>
      <c r="AD92" s="23"/>
      <c r="AE92" s="23"/>
      <c r="AF92" s="23"/>
      <c r="AG92" s="23"/>
      <c r="AH92" s="23"/>
      <c r="AI92" s="52"/>
      <c r="AJ92" s="155">
        <v>73</v>
      </c>
      <c r="AK92" s="156" t="s">
        <v>61</v>
      </c>
      <c r="AL92" s="164" t="s">
        <v>859</v>
      </c>
      <c r="AM92" s="210">
        <v>24</v>
      </c>
      <c r="AN92" s="167">
        <f t="shared" si="30"/>
        <v>1.1753183153770813E-3</v>
      </c>
      <c r="AO92" s="168">
        <f t="shared" si="37"/>
        <v>0.98521057786483812</v>
      </c>
      <c r="AP92" s="52"/>
      <c r="AQ92" s="155">
        <v>73</v>
      </c>
      <c r="AR92" s="156" t="s">
        <v>64</v>
      </c>
      <c r="AS92" s="164" t="s">
        <v>715</v>
      </c>
      <c r="AT92" s="210">
        <v>65</v>
      </c>
      <c r="AU92" s="167">
        <f t="shared" si="31"/>
        <v>1.8684066802725E-3</v>
      </c>
      <c r="AV92" s="168">
        <f t="shared" si="38"/>
        <v>0.95412342981977061</v>
      </c>
      <c r="AW92" s="74"/>
      <c r="AX92" s="155">
        <v>73</v>
      </c>
      <c r="AY92" s="156" t="s">
        <v>72</v>
      </c>
      <c r="AZ92" s="164" t="s">
        <v>1550</v>
      </c>
      <c r="BA92" s="210">
        <v>228</v>
      </c>
      <c r="BB92" s="167">
        <f t="shared" si="32"/>
        <v>3.5938903863432167E-3</v>
      </c>
      <c r="BC92" s="168">
        <f t="shared" si="39"/>
        <v>0.81329108935861671</v>
      </c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</row>
    <row r="93" spans="1:75" ht="18.75" customHeight="1">
      <c r="A93" s="155">
        <f t="shared" si="25"/>
        <v>74</v>
      </c>
      <c r="B93" s="156" t="s">
        <v>72</v>
      </c>
      <c r="C93" s="164" t="s">
        <v>1504</v>
      </c>
      <c r="D93" s="210">
        <v>940</v>
      </c>
      <c r="E93" s="206">
        <f t="shared" si="24"/>
        <v>2.2418316241354639E-3</v>
      </c>
      <c r="F93" s="194">
        <f t="shared" si="26"/>
        <v>0.68044359647030828</v>
      </c>
      <c r="G93" s="23"/>
      <c r="H93" s="155">
        <v>74</v>
      </c>
      <c r="I93" s="156" t="s">
        <v>52</v>
      </c>
      <c r="J93" s="164" t="s">
        <v>1681</v>
      </c>
      <c r="K93" s="210">
        <v>163</v>
      </c>
      <c r="L93" s="167">
        <f t="shared" si="27"/>
        <v>8.9061791398707235E-4</v>
      </c>
      <c r="M93" s="168">
        <f t="shared" si="34"/>
        <v>0.97535228582824762</v>
      </c>
      <c r="N93" s="23"/>
      <c r="O93" s="155">
        <v>74</v>
      </c>
      <c r="P93" s="156" t="s">
        <v>917</v>
      </c>
      <c r="Q93" s="164" t="s">
        <v>751</v>
      </c>
      <c r="R93" s="210">
        <v>43</v>
      </c>
      <c r="S93" s="167">
        <f t="shared" si="28"/>
        <v>2.2345788078781893E-3</v>
      </c>
      <c r="T93" s="168">
        <f t="shared" si="35"/>
        <v>0.99111365171750754</v>
      </c>
      <c r="U93" s="43"/>
      <c r="V93" s="155">
        <v>74</v>
      </c>
      <c r="W93" s="156" t="s">
        <v>58</v>
      </c>
      <c r="X93" s="164" t="s">
        <v>1711</v>
      </c>
      <c r="Y93" s="210">
        <v>99</v>
      </c>
      <c r="Z93" s="167">
        <f t="shared" si="29"/>
        <v>2.1777865769154621E-3</v>
      </c>
      <c r="AA93" s="168">
        <f t="shared" si="36"/>
        <v>0.8974240524428605</v>
      </c>
      <c r="AB93" s="43"/>
      <c r="AC93" s="23"/>
      <c r="AD93" s="23"/>
      <c r="AE93" s="23"/>
      <c r="AF93" s="23"/>
      <c r="AG93" s="23"/>
      <c r="AH93" s="23"/>
      <c r="AI93" s="52"/>
      <c r="AJ93" s="155">
        <v>74</v>
      </c>
      <c r="AK93" s="156" t="s">
        <v>61</v>
      </c>
      <c r="AL93" s="164" t="s">
        <v>830</v>
      </c>
      <c r="AM93" s="210">
        <v>24</v>
      </c>
      <c r="AN93" s="167">
        <f t="shared" si="30"/>
        <v>1.1753183153770813E-3</v>
      </c>
      <c r="AO93" s="168">
        <f t="shared" si="37"/>
        <v>0.98638589618021522</v>
      </c>
      <c r="AP93" s="52"/>
      <c r="AQ93" s="155">
        <v>74</v>
      </c>
      <c r="AR93" s="156" t="s">
        <v>64</v>
      </c>
      <c r="AS93" s="164" t="s">
        <v>1726</v>
      </c>
      <c r="AT93" s="210">
        <v>64</v>
      </c>
      <c r="AU93" s="167">
        <f t="shared" si="31"/>
        <v>1.8396619621144615E-3</v>
      </c>
      <c r="AV93" s="168">
        <f t="shared" si="38"/>
        <v>0.9559630917818851</v>
      </c>
      <c r="AW93" s="74"/>
      <c r="AX93" s="155">
        <v>74</v>
      </c>
      <c r="AY93" s="156" t="s">
        <v>72</v>
      </c>
      <c r="AZ93" s="164" t="s">
        <v>327</v>
      </c>
      <c r="BA93" s="210">
        <v>219</v>
      </c>
      <c r="BB93" s="167">
        <f t="shared" si="32"/>
        <v>3.452026292145458E-3</v>
      </c>
      <c r="BC93" s="168">
        <f t="shared" si="39"/>
        <v>0.81674311565076219</v>
      </c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</row>
    <row r="94" spans="1:75" ht="18.75" customHeight="1">
      <c r="A94" s="155">
        <f t="shared" si="25"/>
        <v>75</v>
      </c>
      <c r="B94" s="156" t="s">
        <v>56</v>
      </c>
      <c r="C94" s="164" t="s">
        <v>1674</v>
      </c>
      <c r="D94" s="210">
        <v>931</v>
      </c>
      <c r="E94" s="206">
        <f t="shared" si="24"/>
        <v>2.2203672787979968E-3</v>
      </c>
      <c r="F94" s="194">
        <f t="shared" si="26"/>
        <v>0.68266396374910632</v>
      </c>
      <c r="G94" s="23"/>
      <c r="H94" s="155">
        <v>75</v>
      </c>
      <c r="I94" s="156" t="s">
        <v>52</v>
      </c>
      <c r="J94" s="164" t="s">
        <v>416</v>
      </c>
      <c r="K94" s="210">
        <v>162</v>
      </c>
      <c r="L94" s="167">
        <f t="shared" si="27"/>
        <v>8.8515400040432965E-4</v>
      </c>
      <c r="M94" s="168">
        <f t="shared" si="34"/>
        <v>0.97623743982865197</v>
      </c>
      <c r="N94" s="23"/>
      <c r="O94" s="155">
        <v>75</v>
      </c>
      <c r="P94" s="156" t="s">
        <v>917</v>
      </c>
      <c r="Q94" s="164" t="s">
        <v>752</v>
      </c>
      <c r="R94" s="210">
        <v>42</v>
      </c>
      <c r="S94" s="167">
        <f t="shared" si="28"/>
        <v>2.1826118588577663E-3</v>
      </c>
      <c r="T94" s="168">
        <f t="shared" si="35"/>
        <v>0.99329626357636536</v>
      </c>
      <c r="U94" s="43"/>
      <c r="V94" s="155">
        <v>75</v>
      </c>
      <c r="W94" s="156" t="s">
        <v>58</v>
      </c>
      <c r="X94" s="164" t="s">
        <v>1746</v>
      </c>
      <c r="Y94" s="210">
        <v>98</v>
      </c>
      <c r="Z94" s="167">
        <f t="shared" si="29"/>
        <v>2.1557887327041951E-3</v>
      </c>
      <c r="AA94" s="168">
        <f t="shared" si="36"/>
        <v>0.89957984117556467</v>
      </c>
      <c r="AB94" s="52"/>
      <c r="AC94" s="23"/>
      <c r="AD94" s="23"/>
      <c r="AE94" s="23"/>
      <c r="AF94" s="23"/>
      <c r="AG94" s="23"/>
      <c r="AH94" s="23"/>
      <c r="AI94" s="52"/>
      <c r="AJ94" s="155">
        <v>75</v>
      </c>
      <c r="AK94" s="156" t="s">
        <v>61</v>
      </c>
      <c r="AL94" s="164" t="s">
        <v>906</v>
      </c>
      <c r="AM94" s="210">
        <v>23</v>
      </c>
      <c r="AN94" s="167">
        <f t="shared" si="30"/>
        <v>1.1263467189030361E-3</v>
      </c>
      <c r="AO94" s="168">
        <f t="shared" si="37"/>
        <v>0.98751224289911821</v>
      </c>
      <c r="AP94" s="52"/>
      <c r="AQ94" s="155">
        <v>75</v>
      </c>
      <c r="AR94" s="156" t="s">
        <v>64</v>
      </c>
      <c r="AS94" s="164" t="s">
        <v>590</v>
      </c>
      <c r="AT94" s="210">
        <v>63</v>
      </c>
      <c r="AU94" s="167">
        <f t="shared" si="31"/>
        <v>1.810917243956423E-3</v>
      </c>
      <c r="AV94" s="168">
        <f t="shared" si="38"/>
        <v>0.95777400902584153</v>
      </c>
      <c r="AW94" s="74"/>
      <c r="AX94" s="155">
        <v>75</v>
      </c>
      <c r="AY94" s="156" t="s">
        <v>72</v>
      </c>
      <c r="AZ94" s="164" t="s">
        <v>1595</v>
      </c>
      <c r="BA94" s="210">
        <v>215</v>
      </c>
      <c r="BB94" s="167">
        <f t="shared" si="32"/>
        <v>3.3889755836131207E-3</v>
      </c>
      <c r="BC94" s="168">
        <f t="shared" si="39"/>
        <v>0.82013209123437536</v>
      </c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</row>
    <row r="95" spans="1:75" ht="18.75" customHeight="1">
      <c r="A95" s="155">
        <f t="shared" si="25"/>
        <v>76</v>
      </c>
      <c r="B95" s="156" t="s">
        <v>917</v>
      </c>
      <c r="C95" s="164" t="s">
        <v>132</v>
      </c>
      <c r="D95" s="210">
        <v>898</v>
      </c>
      <c r="E95" s="206">
        <f t="shared" si="24"/>
        <v>2.1416646792272835E-3</v>
      </c>
      <c r="F95" s="194">
        <f t="shared" si="26"/>
        <v>0.68480562842833359</v>
      </c>
      <c r="G95" s="23"/>
      <c r="H95" s="155">
        <v>76</v>
      </c>
      <c r="I95" s="156" t="s">
        <v>52</v>
      </c>
      <c r="J95" s="164" t="s">
        <v>353</v>
      </c>
      <c r="K95" s="210">
        <v>160</v>
      </c>
      <c r="L95" s="167">
        <f t="shared" si="27"/>
        <v>8.7422617323884403E-4</v>
      </c>
      <c r="M95" s="168">
        <f t="shared" si="34"/>
        <v>0.97711166600189081</v>
      </c>
      <c r="N95" s="23"/>
      <c r="O95" s="155">
        <v>76</v>
      </c>
      <c r="P95" s="156" t="s">
        <v>917</v>
      </c>
      <c r="Q95" s="164" t="s">
        <v>1636</v>
      </c>
      <c r="R95" s="210">
        <v>42</v>
      </c>
      <c r="S95" s="167">
        <f t="shared" si="28"/>
        <v>2.1826118588577663E-3</v>
      </c>
      <c r="T95" s="168">
        <f t="shared" si="35"/>
        <v>0.99547887543522318</v>
      </c>
      <c r="U95" s="43"/>
      <c r="V95" s="159">
        <v>76</v>
      </c>
      <c r="W95" s="160" t="s">
        <v>58</v>
      </c>
      <c r="X95" s="171" t="s">
        <v>1502</v>
      </c>
      <c r="Y95" s="215">
        <v>96</v>
      </c>
      <c r="Z95" s="184">
        <f t="shared" si="29"/>
        <v>2.1117930442816602E-3</v>
      </c>
      <c r="AA95" s="185">
        <f t="shared" si="36"/>
        <v>0.90169163421984633</v>
      </c>
      <c r="AB95" s="43"/>
      <c r="AC95" s="23"/>
      <c r="AD95" s="23"/>
      <c r="AE95" s="23"/>
      <c r="AF95" s="23"/>
      <c r="AG95" s="23"/>
      <c r="AH95" s="23"/>
      <c r="AI95" s="52"/>
      <c r="AJ95" s="155">
        <v>76</v>
      </c>
      <c r="AK95" s="156" t="s">
        <v>61</v>
      </c>
      <c r="AL95" s="164" t="s">
        <v>900</v>
      </c>
      <c r="AM95" s="210">
        <v>23</v>
      </c>
      <c r="AN95" s="167">
        <f t="shared" si="30"/>
        <v>1.1263467189030361E-3</v>
      </c>
      <c r="AO95" s="168">
        <f t="shared" si="37"/>
        <v>0.9886385896180212</v>
      </c>
      <c r="AP95" s="52"/>
      <c r="AQ95" s="155">
        <v>76</v>
      </c>
      <c r="AR95" s="156" t="s">
        <v>64</v>
      </c>
      <c r="AS95" s="164" t="s">
        <v>672</v>
      </c>
      <c r="AT95" s="210">
        <v>63</v>
      </c>
      <c r="AU95" s="167">
        <f t="shared" si="31"/>
        <v>1.810917243956423E-3</v>
      </c>
      <c r="AV95" s="168">
        <f t="shared" si="38"/>
        <v>0.95958492626979797</v>
      </c>
      <c r="AW95" s="74"/>
      <c r="AX95" s="155">
        <v>76</v>
      </c>
      <c r="AY95" s="156" t="s">
        <v>72</v>
      </c>
      <c r="AZ95" s="164" t="s">
        <v>366</v>
      </c>
      <c r="BA95" s="210">
        <v>213</v>
      </c>
      <c r="BB95" s="167">
        <f t="shared" si="32"/>
        <v>3.3574502293469521E-3</v>
      </c>
      <c r="BC95" s="168">
        <f t="shared" si="39"/>
        <v>0.82348954146372233</v>
      </c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</row>
    <row r="96" spans="1:75" ht="18.75" customHeight="1">
      <c r="A96" s="155">
        <f t="shared" si="25"/>
        <v>77</v>
      </c>
      <c r="B96" s="156" t="s">
        <v>52</v>
      </c>
      <c r="C96" s="164" t="s">
        <v>1516</v>
      </c>
      <c r="D96" s="210">
        <v>876</v>
      </c>
      <c r="E96" s="206">
        <f t="shared" si="24"/>
        <v>2.0891962795134746E-3</v>
      </c>
      <c r="F96" s="194">
        <f t="shared" si="26"/>
        <v>0.68689482470784702</v>
      </c>
      <c r="G96" s="23"/>
      <c r="H96" s="155">
        <v>77</v>
      </c>
      <c r="I96" s="156" t="s">
        <v>52</v>
      </c>
      <c r="J96" s="164" t="s">
        <v>1562</v>
      </c>
      <c r="K96" s="210">
        <v>159</v>
      </c>
      <c r="L96" s="167">
        <f t="shared" si="27"/>
        <v>8.6876225965610123E-4</v>
      </c>
      <c r="M96" s="168">
        <f t="shared" si="34"/>
        <v>0.97798042826154696</v>
      </c>
      <c r="N96" s="23"/>
      <c r="O96" s="155">
        <v>77</v>
      </c>
      <c r="P96" s="156" t="s">
        <v>917</v>
      </c>
      <c r="Q96" s="164" t="s">
        <v>1737</v>
      </c>
      <c r="R96" s="210">
        <v>34</v>
      </c>
      <c r="S96" s="167">
        <f t="shared" si="28"/>
        <v>1.7668762666943824E-3</v>
      </c>
      <c r="T96" s="168">
        <f t="shared" si="35"/>
        <v>0.99724575170191754</v>
      </c>
      <c r="U96" s="43"/>
      <c r="V96" s="155">
        <v>77</v>
      </c>
      <c r="W96" s="156" t="s">
        <v>58</v>
      </c>
      <c r="X96" s="164" t="s">
        <v>1536</v>
      </c>
      <c r="Y96" s="210">
        <v>96</v>
      </c>
      <c r="Z96" s="167">
        <f t="shared" si="29"/>
        <v>2.1117930442816602E-3</v>
      </c>
      <c r="AA96" s="168">
        <f t="shared" si="36"/>
        <v>0.90380342726412799</v>
      </c>
      <c r="AB96" s="43"/>
      <c r="AC96" s="23"/>
      <c r="AD96" s="23"/>
      <c r="AE96" s="23"/>
      <c r="AF96" s="23"/>
      <c r="AG96" s="23"/>
      <c r="AH96" s="23"/>
      <c r="AI96" s="52"/>
      <c r="AJ96" s="155">
        <v>77</v>
      </c>
      <c r="AK96" s="156" t="s">
        <v>61</v>
      </c>
      <c r="AL96" s="164" t="s">
        <v>858</v>
      </c>
      <c r="AM96" s="210">
        <v>23</v>
      </c>
      <c r="AN96" s="167">
        <f t="shared" si="30"/>
        <v>1.1263467189030361E-3</v>
      </c>
      <c r="AO96" s="168">
        <f t="shared" si="37"/>
        <v>0.98976493633692419</v>
      </c>
      <c r="AP96" s="52"/>
      <c r="AQ96" s="155">
        <v>77</v>
      </c>
      <c r="AR96" s="156" t="s">
        <v>64</v>
      </c>
      <c r="AS96" s="164" t="s">
        <v>1772</v>
      </c>
      <c r="AT96" s="210">
        <v>61</v>
      </c>
      <c r="AU96" s="167">
        <f t="shared" si="31"/>
        <v>1.753427807640346E-3</v>
      </c>
      <c r="AV96" s="168">
        <f t="shared" si="38"/>
        <v>0.96133835407743828</v>
      </c>
      <c r="AW96" s="74"/>
      <c r="AX96" s="155">
        <v>77</v>
      </c>
      <c r="AY96" s="156" t="s">
        <v>72</v>
      </c>
      <c r="AZ96" s="164" t="s">
        <v>326</v>
      </c>
      <c r="BA96" s="210">
        <v>210</v>
      </c>
      <c r="BB96" s="167">
        <f t="shared" si="32"/>
        <v>3.3101621979476996E-3</v>
      </c>
      <c r="BC96" s="168">
        <f t="shared" si="39"/>
        <v>0.82679970366166999</v>
      </c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</row>
    <row r="97" spans="1:75" ht="18.75" customHeight="1">
      <c r="A97" s="155">
        <f t="shared" si="25"/>
        <v>78</v>
      </c>
      <c r="B97" s="156" t="s">
        <v>52</v>
      </c>
      <c r="C97" s="164" t="s">
        <v>1689</v>
      </c>
      <c r="D97" s="210">
        <v>864</v>
      </c>
      <c r="E97" s="206">
        <f t="shared" si="24"/>
        <v>2.0605771523968517E-3</v>
      </c>
      <c r="F97" s="194">
        <f t="shared" si="26"/>
        <v>0.68895540186024384</v>
      </c>
      <c r="G97" s="23"/>
      <c r="H97" s="155">
        <v>78</v>
      </c>
      <c r="I97" s="156" t="s">
        <v>52</v>
      </c>
      <c r="J97" s="164" t="s">
        <v>354</v>
      </c>
      <c r="K97" s="210">
        <v>156</v>
      </c>
      <c r="L97" s="167">
        <f t="shared" si="27"/>
        <v>8.5237051890787291E-4</v>
      </c>
      <c r="M97" s="168">
        <f t="shared" si="34"/>
        <v>0.97883279878045482</v>
      </c>
      <c r="N97" s="23"/>
      <c r="O97" s="155">
        <v>78</v>
      </c>
      <c r="P97" s="156" t="s">
        <v>917</v>
      </c>
      <c r="Q97" s="164" t="s">
        <v>801</v>
      </c>
      <c r="R97" s="210">
        <v>33</v>
      </c>
      <c r="S97" s="167">
        <f t="shared" si="28"/>
        <v>1.7149093176739593E-3</v>
      </c>
      <c r="T97" s="168">
        <f t="shared" si="35"/>
        <v>0.99896066101959147</v>
      </c>
      <c r="U97" s="43"/>
      <c r="V97" s="155">
        <v>78</v>
      </c>
      <c r="W97" s="156" t="s">
        <v>58</v>
      </c>
      <c r="X97" s="164" t="s">
        <v>501</v>
      </c>
      <c r="Y97" s="210">
        <v>96</v>
      </c>
      <c r="Z97" s="167">
        <f t="shared" si="29"/>
        <v>2.1117930442816602E-3</v>
      </c>
      <c r="AA97" s="168">
        <f t="shared" si="36"/>
        <v>0.90591522030840965</v>
      </c>
      <c r="AB97" s="43"/>
      <c r="AC97" s="23"/>
      <c r="AD97" s="23"/>
      <c r="AE97" s="23"/>
      <c r="AF97" s="23"/>
      <c r="AG97" s="23"/>
      <c r="AH97" s="23"/>
      <c r="AI97" s="52"/>
      <c r="AJ97" s="155">
        <v>78</v>
      </c>
      <c r="AK97" s="156" t="s">
        <v>61</v>
      </c>
      <c r="AL97" s="164" t="s">
        <v>851</v>
      </c>
      <c r="AM97" s="210">
        <v>23</v>
      </c>
      <c r="AN97" s="167">
        <f t="shared" si="30"/>
        <v>1.1263467189030361E-3</v>
      </c>
      <c r="AO97" s="168">
        <f t="shared" si="37"/>
        <v>0.99089128305582719</v>
      </c>
      <c r="AP97" s="52"/>
      <c r="AQ97" s="155">
        <v>78</v>
      </c>
      <c r="AR97" s="156" t="s">
        <v>64</v>
      </c>
      <c r="AS97" s="164" t="s">
        <v>1558</v>
      </c>
      <c r="AT97" s="210">
        <v>60</v>
      </c>
      <c r="AU97" s="167">
        <f t="shared" si="31"/>
        <v>1.7246830894823077E-3</v>
      </c>
      <c r="AV97" s="168">
        <f t="shared" si="38"/>
        <v>0.96306303716692054</v>
      </c>
      <c r="AW97" s="74"/>
      <c r="AX97" s="155">
        <v>78</v>
      </c>
      <c r="AY97" s="156" t="s">
        <v>72</v>
      </c>
      <c r="AZ97" s="164" t="s">
        <v>362</v>
      </c>
      <c r="BA97" s="210">
        <v>209</v>
      </c>
      <c r="BB97" s="167">
        <f t="shared" si="32"/>
        <v>3.2943995208146153E-3</v>
      </c>
      <c r="BC97" s="168">
        <f t="shared" si="39"/>
        <v>0.83009410318248456</v>
      </c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</row>
    <row r="98" spans="1:75" ht="18.75" customHeight="1">
      <c r="A98" s="155">
        <f t="shared" si="25"/>
        <v>79</v>
      </c>
      <c r="B98" s="156" t="s">
        <v>72</v>
      </c>
      <c r="C98" s="164" t="s">
        <v>141</v>
      </c>
      <c r="D98" s="210">
        <v>840</v>
      </c>
      <c r="E98" s="206">
        <f t="shared" si="24"/>
        <v>2.0033388981636059E-3</v>
      </c>
      <c r="F98" s="194">
        <f t="shared" si="26"/>
        <v>0.69095874075840746</v>
      </c>
      <c r="G98" s="23"/>
      <c r="H98" s="155">
        <v>79</v>
      </c>
      <c r="I98" s="156" t="s">
        <v>52</v>
      </c>
      <c r="J98" s="164" t="s">
        <v>1661</v>
      </c>
      <c r="K98" s="210">
        <v>151</v>
      </c>
      <c r="L98" s="167">
        <f t="shared" si="27"/>
        <v>8.250509509941591E-4</v>
      </c>
      <c r="M98" s="168">
        <f t="shared" si="34"/>
        <v>0.97965784973144898</v>
      </c>
      <c r="N98" s="23"/>
      <c r="O98" s="155">
        <v>79</v>
      </c>
      <c r="P98" s="156" t="s">
        <v>917</v>
      </c>
      <c r="Q98" s="164" t="s">
        <v>839</v>
      </c>
      <c r="R98" s="210">
        <v>20</v>
      </c>
      <c r="S98" s="167">
        <f t="shared" si="28"/>
        <v>1.0393389804084603E-3</v>
      </c>
      <c r="T98" s="168">
        <f t="shared" si="35"/>
        <v>0.99999999999999989</v>
      </c>
      <c r="U98" s="43"/>
      <c r="V98" s="155">
        <v>79</v>
      </c>
      <c r="W98" s="156" t="s">
        <v>58</v>
      </c>
      <c r="X98" s="164" t="s">
        <v>568</v>
      </c>
      <c r="Y98" s="210">
        <v>95</v>
      </c>
      <c r="Z98" s="167">
        <f t="shared" si="29"/>
        <v>2.0897952000703932E-3</v>
      </c>
      <c r="AA98" s="168">
        <f t="shared" si="36"/>
        <v>0.90800501550848001</v>
      </c>
      <c r="AB98" s="43"/>
      <c r="AC98" s="23"/>
      <c r="AD98" s="23"/>
      <c r="AE98" s="23"/>
      <c r="AF98" s="23"/>
      <c r="AG98" s="23"/>
      <c r="AH98" s="23"/>
      <c r="AI98" s="52"/>
      <c r="AJ98" s="155">
        <v>79</v>
      </c>
      <c r="AK98" s="156" t="s">
        <v>61</v>
      </c>
      <c r="AL98" s="164" t="s">
        <v>1640</v>
      </c>
      <c r="AM98" s="210">
        <v>21</v>
      </c>
      <c r="AN98" s="167">
        <f t="shared" si="30"/>
        <v>1.028403525954946E-3</v>
      </c>
      <c r="AO98" s="168">
        <f t="shared" si="37"/>
        <v>0.99191968658178209</v>
      </c>
      <c r="AP98" s="52"/>
      <c r="AQ98" s="155">
        <v>79</v>
      </c>
      <c r="AR98" s="156" t="s">
        <v>64</v>
      </c>
      <c r="AS98" s="164" t="s">
        <v>1478</v>
      </c>
      <c r="AT98" s="210">
        <v>59</v>
      </c>
      <c r="AU98" s="167">
        <f t="shared" si="31"/>
        <v>1.6959383713242692E-3</v>
      </c>
      <c r="AV98" s="168">
        <f t="shared" si="38"/>
        <v>0.96475897553824486</v>
      </c>
      <c r="AW98" s="74"/>
      <c r="AX98" s="155">
        <v>79</v>
      </c>
      <c r="AY98" s="156" t="s">
        <v>72</v>
      </c>
      <c r="AZ98" s="164" t="s">
        <v>294</v>
      </c>
      <c r="BA98" s="210">
        <v>207</v>
      </c>
      <c r="BB98" s="167">
        <f t="shared" si="32"/>
        <v>3.2628741665484467E-3</v>
      </c>
      <c r="BC98" s="168">
        <f t="shared" si="39"/>
        <v>0.83335697734903302</v>
      </c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</row>
    <row r="99" spans="1:75" ht="18.75" customHeight="1">
      <c r="A99" s="155">
        <f t="shared" si="25"/>
        <v>80</v>
      </c>
      <c r="B99" s="156" t="s">
        <v>52</v>
      </c>
      <c r="C99" s="164" t="s">
        <v>147</v>
      </c>
      <c r="D99" s="210">
        <v>839</v>
      </c>
      <c r="E99" s="206">
        <f t="shared" si="24"/>
        <v>2.0009539709038874E-3</v>
      </c>
      <c r="F99" s="194">
        <f t="shared" si="26"/>
        <v>0.6929596947293114</v>
      </c>
      <c r="G99" s="23"/>
      <c r="H99" s="155">
        <v>80</v>
      </c>
      <c r="I99" s="156" t="s">
        <v>52</v>
      </c>
      <c r="J99" s="164" t="s">
        <v>491</v>
      </c>
      <c r="K99" s="210">
        <v>150</v>
      </c>
      <c r="L99" s="167">
        <f t="shared" si="27"/>
        <v>8.1958703741141629E-4</v>
      </c>
      <c r="M99" s="168">
        <f t="shared" si="34"/>
        <v>0.98047743676886034</v>
      </c>
      <c r="N99" s="23"/>
      <c r="O99" s="261" t="s">
        <v>912</v>
      </c>
      <c r="P99" s="261"/>
      <c r="Q99" s="261"/>
      <c r="R99" s="172">
        <f>SUM(R20:R98)</f>
        <v>19243</v>
      </c>
      <c r="S99" s="179">
        <f t="shared" si="28"/>
        <v>1</v>
      </c>
      <c r="T99" s="173"/>
      <c r="U99" s="43"/>
      <c r="V99" s="155">
        <v>80</v>
      </c>
      <c r="W99" s="156" t="s">
        <v>58</v>
      </c>
      <c r="X99" s="164" t="s">
        <v>1645</v>
      </c>
      <c r="Y99" s="210">
        <v>94</v>
      </c>
      <c r="Z99" s="167">
        <f t="shared" si="29"/>
        <v>2.0677973558591257E-3</v>
      </c>
      <c r="AA99" s="168">
        <f t="shared" si="36"/>
        <v>0.91007281286433916</v>
      </c>
      <c r="AB99" s="43"/>
      <c r="AC99" s="23"/>
      <c r="AD99" s="23"/>
      <c r="AE99" s="23"/>
      <c r="AF99" s="23"/>
      <c r="AG99" s="23"/>
      <c r="AH99" s="23"/>
      <c r="AI99" s="52"/>
      <c r="AJ99" s="155">
        <v>80</v>
      </c>
      <c r="AK99" s="156" t="s">
        <v>61</v>
      </c>
      <c r="AL99" s="164" t="s">
        <v>1590</v>
      </c>
      <c r="AM99" s="210">
        <v>19</v>
      </c>
      <c r="AN99" s="167">
        <f t="shared" si="30"/>
        <v>9.3046033300685606E-4</v>
      </c>
      <c r="AO99" s="168">
        <f t="shared" si="37"/>
        <v>0.9928501469147889</v>
      </c>
      <c r="AP99" s="52"/>
      <c r="AQ99" s="155">
        <v>80</v>
      </c>
      <c r="AR99" s="156" t="s">
        <v>64</v>
      </c>
      <c r="AS99" s="164" t="s">
        <v>669</v>
      </c>
      <c r="AT99" s="210">
        <v>57</v>
      </c>
      <c r="AU99" s="167">
        <f t="shared" si="31"/>
        <v>1.6384489350081922E-3</v>
      </c>
      <c r="AV99" s="168">
        <f t="shared" si="38"/>
        <v>0.96639742447325305</v>
      </c>
      <c r="AW99" s="74"/>
      <c r="AX99" s="155">
        <v>80</v>
      </c>
      <c r="AY99" s="156" t="s">
        <v>72</v>
      </c>
      <c r="AZ99" s="164" t="s">
        <v>348</v>
      </c>
      <c r="BA99" s="210">
        <v>207</v>
      </c>
      <c r="BB99" s="167">
        <f t="shared" si="32"/>
        <v>3.2628741665484467E-3</v>
      </c>
      <c r="BC99" s="168">
        <f t="shared" si="39"/>
        <v>0.83661985151558149</v>
      </c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</row>
    <row r="100" spans="1:75" ht="18.75" customHeight="1">
      <c r="A100" s="155">
        <f t="shared" si="25"/>
        <v>81</v>
      </c>
      <c r="B100" s="156" t="s">
        <v>72</v>
      </c>
      <c r="C100" s="164" t="s">
        <v>1707</v>
      </c>
      <c r="D100" s="210">
        <v>836</v>
      </c>
      <c r="E100" s="206">
        <f t="shared" si="24"/>
        <v>1.9937991891247316E-3</v>
      </c>
      <c r="F100" s="194">
        <f t="shared" si="26"/>
        <v>0.69495349391843608</v>
      </c>
      <c r="G100" s="23"/>
      <c r="H100" s="155">
        <v>81</v>
      </c>
      <c r="I100" s="156" t="s">
        <v>52</v>
      </c>
      <c r="J100" s="164" t="s">
        <v>1611</v>
      </c>
      <c r="K100" s="210">
        <v>139</v>
      </c>
      <c r="L100" s="167">
        <f t="shared" si="27"/>
        <v>7.5948398800124574E-4</v>
      </c>
      <c r="M100" s="168">
        <f t="shared" si="34"/>
        <v>0.98123692075686164</v>
      </c>
      <c r="N100" s="23"/>
      <c r="O100" s="23"/>
      <c r="P100" s="23"/>
      <c r="Q100" s="23"/>
      <c r="R100" s="23"/>
      <c r="S100" s="23"/>
      <c r="T100" s="23"/>
      <c r="U100" s="43"/>
      <c r="V100" s="155">
        <v>81</v>
      </c>
      <c r="W100" s="156" t="s">
        <v>58</v>
      </c>
      <c r="X100" s="164" t="s">
        <v>520</v>
      </c>
      <c r="Y100" s="210">
        <v>90</v>
      </c>
      <c r="Z100" s="167">
        <f t="shared" si="29"/>
        <v>1.9798059790140567E-3</v>
      </c>
      <c r="AA100" s="168">
        <f t="shared" si="36"/>
        <v>0.9120526188433532</v>
      </c>
      <c r="AB100" s="43"/>
      <c r="AC100" s="23"/>
      <c r="AD100" s="23"/>
      <c r="AE100" s="23"/>
      <c r="AF100" s="23"/>
      <c r="AG100" s="23"/>
      <c r="AH100" s="23"/>
      <c r="AI100" s="52"/>
      <c r="AJ100" s="155">
        <v>81</v>
      </c>
      <c r="AK100" s="156" t="s">
        <v>61</v>
      </c>
      <c r="AL100" s="164" t="s">
        <v>881</v>
      </c>
      <c r="AM100" s="210">
        <v>19</v>
      </c>
      <c r="AN100" s="167">
        <f t="shared" si="30"/>
        <v>9.3046033300685606E-4</v>
      </c>
      <c r="AO100" s="168">
        <f t="shared" si="37"/>
        <v>0.99378060724779571</v>
      </c>
      <c r="AP100" s="52"/>
      <c r="AQ100" s="155">
        <v>81</v>
      </c>
      <c r="AR100" s="156" t="s">
        <v>64</v>
      </c>
      <c r="AS100" s="164" t="s">
        <v>637</v>
      </c>
      <c r="AT100" s="210">
        <v>54</v>
      </c>
      <c r="AU100" s="167">
        <f t="shared" si="31"/>
        <v>1.5522147805340769E-3</v>
      </c>
      <c r="AV100" s="168">
        <f t="shared" si="38"/>
        <v>0.96794963925378708</v>
      </c>
      <c r="AW100" s="74"/>
      <c r="AX100" s="155">
        <v>81</v>
      </c>
      <c r="AY100" s="156" t="s">
        <v>72</v>
      </c>
      <c r="AZ100" s="164" t="s">
        <v>281</v>
      </c>
      <c r="BA100" s="210">
        <v>207</v>
      </c>
      <c r="BB100" s="167">
        <f t="shared" si="32"/>
        <v>3.2628741665484467E-3</v>
      </c>
      <c r="BC100" s="168">
        <f t="shared" si="39"/>
        <v>0.83988272568212996</v>
      </c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</row>
    <row r="101" spans="1:75" ht="18.75" customHeight="1">
      <c r="A101" s="155">
        <f t="shared" si="25"/>
        <v>82</v>
      </c>
      <c r="B101" s="156" t="s">
        <v>72</v>
      </c>
      <c r="C101" s="164" t="s">
        <v>1517</v>
      </c>
      <c r="D101" s="210">
        <v>815</v>
      </c>
      <c r="E101" s="206">
        <f t="shared" si="24"/>
        <v>1.9437157166706416E-3</v>
      </c>
      <c r="F101" s="194">
        <f t="shared" si="26"/>
        <v>0.69689720963510671</v>
      </c>
      <c r="G101" s="23"/>
      <c r="H101" s="155">
        <v>82</v>
      </c>
      <c r="I101" s="156" t="s">
        <v>52</v>
      </c>
      <c r="J101" s="164" t="s">
        <v>441</v>
      </c>
      <c r="K101" s="210">
        <v>132</v>
      </c>
      <c r="L101" s="167">
        <f t="shared" si="27"/>
        <v>7.212365929220463E-4</v>
      </c>
      <c r="M101" s="168">
        <f t="shared" si="34"/>
        <v>0.98195815734978364</v>
      </c>
      <c r="N101" s="23"/>
      <c r="O101" s="23"/>
      <c r="P101" s="23"/>
      <c r="Q101" s="23"/>
      <c r="R101" s="23"/>
      <c r="S101" s="23"/>
      <c r="T101" s="23"/>
      <c r="U101" s="43"/>
      <c r="V101" s="155">
        <v>82</v>
      </c>
      <c r="W101" s="156" t="s">
        <v>58</v>
      </c>
      <c r="X101" s="164" t="s">
        <v>1697</v>
      </c>
      <c r="Y101" s="210">
        <v>89</v>
      </c>
      <c r="Z101" s="167">
        <f t="shared" si="29"/>
        <v>1.9578081348027893E-3</v>
      </c>
      <c r="AA101" s="168">
        <f t="shared" si="36"/>
        <v>0.91401042697815604</v>
      </c>
      <c r="AB101" s="43"/>
      <c r="AC101" s="23"/>
      <c r="AD101" s="23"/>
      <c r="AE101" s="23"/>
      <c r="AF101" s="23"/>
      <c r="AG101" s="23"/>
      <c r="AH101" s="23"/>
      <c r="AI101" s="52"/>
      <c r="AJ101" s="155">
        <v>82</v>
      </c>
      <c r="AK101" s="156" t="s">
        <v>61</v>
      </c>
      <c r="AL101" s="164" t="s">
        <v>907</v>
      </c>
      <c r="AM101" s="210">
        <v>18</v>
      </c>
      <c r="AN101" s="167">
        <f t="shared" si="30"/>
        <v>8.8148873653281102E-4</v>
      </c>
      <c r="AO101" s="168">
        <f t="shared" si="37"/>
        <v>0.99466209598432853</v>
      </c>
      <c r="AP101" s="52"/>
      <c r="AQ101" s="155">
        <v>82</v>
      </c>
      <c r="AR101" s="156" t="s">
        <v>64</v>
      </c>
      <c r="AS101" s="164" t="s">
        <v>772</v>
      </c>
      <c r="AT101" s="210">
        <v>52</v>
      </c>
      <c r="AU101" s="167">
        <f t="shared" si="31"/>
        <v>1.4947253442179999E-3</v>
      </c>
      <c r="AV101" s="168">
        <f t="shared" si="38"/>
        <v>0.96944436459800509</v>
      </c>
      <c r="AW101" s="74"/>
      <c r="AX101" s="155">
        <v>82</v>
      </c>
      <c r="AY101" s="156" t="s">
        <v>72</v>
      </c>
      <c r="AZ101" s="164" t="s">
        <v>340</v>
      </c>
      <c r="BA101" s="210">
        <v>198</v>
      </c>
      <c r="BB101" s="167">
        <f t="shared" si="32"/>
        <v>3.121010072350688E-3</v>
      </c>
      <c r="BC101" s="168">
        <f t="shared" si="39"/>
        <v>0.84300373575448062</v>
      </c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</row>
    <row r="102" spans="1:75" ht="18.75" customHeight="1">
      <c r="A102" s="155">
        <f t="shared" si="25"/>
        <v>83</v>
      </c>
      <c r="B102" s="156" t="s">
        <v>72</v>
      </c>
      <c r="C102" s="164" t="s">
        <v>140</v>
      </c>
      <c r="D102" s="210">
        <v>799</v>
      </c>
      <c r="E102" s="206">
        <f t="shared" si="24"/>
        <v>1.9055568805151444E-3</v>
      </c>
      <c r="F102" s="194">
        <f t="shared" si="26"/>
        <v>0.6988027665156219</v>
      </c>
      <c r="G102" s="23"/>
      <c r="H102" s="155">
        <v>83</v>
      </c>
      <c r="I102" s="156" t="s">
        <v>52</v>
      </c>
      <c r="J102" s="164" t="s">
        <v>555</v>
      </c>
      <c r="K102" s="210">
        <v>116</v>
      </c>
      <c r="L102" s="167">
        <f t="shared" si="27"/>
        <v>6.3381397559816193E-4</v>
      </c>
      <c r="M102" s="168">
        <f t="shared" si="34"/>
        <v>0.98259197132538179</v>
      </c>
      <c r="N102" s="23"/>
      <c r="O102" s="23"/>
      <c r="P102" s="23"/>
      <c r="Q102" s="23"/>
      <c r="R102" s="23"/>
      <c r="S102" s="23"/>
      <c r="T102" s="23"/>
      <c r="U102" s="43"/>
      <c r="V102" s="155">
        <v>83</v>
      </c>
      <c r="W102" s="156" t="s">
        <v>58</v>
      </c>
      <c r="X102" s="164" t="s">
        <v>612</v>
      </c>
      <c r="Y102" s="210">
        <v>88</v>
      </c>
      <c r="Z102" s="167">
        <f t="shared" si="29"/>
        <v>1.935810290591522E-3</v>
      </c>
      <c r="AA102" s="168">
        <f t="shared" si="36"/>
        <v>0.91594623726874758</v>
      </c>
      <c r="AB102" s="43"/>
      <c r="AC102" s="23"/>
      <c r="AD102" s="23"/>
      <c r="AE102" s="23"/>
      <c r="AF102" s="23"/>
      <c r="AG102" s="23"/>
      <c r="AH102" s="23"/>
      <c r="AI102" s="52"/>
      <c r="AJ102" s="155">
        <v>83</v>
      </c>
      <c r="AK102" s="156" t="s">
        <v>61</v>
      </c>
      <c r="AL102" s="164" t="s">
        <v>815</v>
      </c>
      <c r="AM102" s="210">
        <v>17</v>
      </c>
      <c r="AN102" s="167">
        <f t="shared" si="30"/>
        <v>8.3251714005876587E-4</v>
      </c>
      <c r="AO102" s="168">
        <f t="shared" si="37"/>
        <v>0.99549461312438725</v>
      </c>
      <c r="AP102" s="52"/>
      <c r="AQ102" s="155">
        <v>83</v>
      </c>
      <c r="AR102" s="156" t="s">
        <v>64</v>
      </c>
      <c r="AS102" s="164" t="s">
        <v>1518</v>
      </c>
      <c r="AT102" s="210">
        <v>51</v>
      </c>
      <c r="AU102" s="167">
        <f t="shared" si="31"/>
        <v>1.4659806260599614E-3</v>
      </c>
      <c r="AV102" s="168">
        <f t="shared" si="38"/>
        <v>0.97091034522406505</v>
      </c>
      <c r="AW102" s="74"/>
      <c r="AX102" s="155">
        <v>83</v>
      </c>
      <c r="AY102" s="156" t="s">
        <v>72</v>
      </c>
      <c r="AZ102" s="164" t="s">
        <v>392</v>
      </c>
      <c r="BA102" s="210">
        <v>194</v>
      </c>
      <c r="BB102" s="167">
        <f t="shared" si="32"/>
        <v>3.0579593638183507E-3</v>
      </c>
      <c r="BC102" s="168">
        <f t="shared" si="39"/>
        <v>0.84606169511829898</v>
      </c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</row>
    <row r="103" spans="1:75" ht="18.75" customHeight="1">
      <c r="A103" s="155">
        <f t="shared" si="25"/>
        <v>84</v>
      </c>
      <c r="B103" s="156" t="s">
        <v>58</v>
      </c>
      <c r="C103" s="164" t="s">
        <v>144</v>
      </c>
      <c r="D103" s="210">
        <v>789</v>
      </c>
      <c r="E103" s="206">
        <f t="shared" si="24"/>
        <v>1.8817076079179584E-3</v>
      </c>
      <c r="F103" s="194">
        <f t="shared" si="26"/>
        <v>0.70068447412353985</v>
      </c>
      <c r="G103" s="23"/>
      <c r="H103" s="155">
        <v>84</v>
      </c>
      <c r="I103" s="156" t="s">
        <v>52</v>
      </c>
      <c r="J103" s="164" t="s">
        <v>676</v>
      </c>
      <c r="K103" s="210">
        <v>110</v>
      </c>
      <c r="L103" s="167">
        <f t="shared" si="27"/>
        <v>6.0103049410170531E-4</v>
      </c>
      <c r="M103" s="168">
        <f t="shared" si="34"/>
        <v>0.98319300181948344</v>
      </c>
      <c r="N103" s="23"/>
      <c r="O103" s="23"/>
      <c r="P103" s="23"/>
      <c r="Q103" s="23"/>
      <c r="R103" s="23"/>
      <c r="S103" s="23"/>
      <c r="T103" s="23"/>
      <c r="U103" s="43"/>
      <c r="V103" s="155">
        <v>84</v>
      </c>
      <c r="W103" s="156" t="s">
        <v>58</v>
      </c>
      <c r="X103" s="164" t="s">
        <v>565</v>
      </c>
      <c r="Y103" s="210">
        <v>82</v>
      </c>
      <c r="Z103" s="167">
        <f t="shared" si="29"/>
        <v>1.8038232253239183E-3</v>
      </c>
      <c r="AA103" s="168">
        <f t="shared" si="36"/>
        <v>0.91775006049407148</v>
      </c>
      <c r="AB103" s="43"/>
      <c r="AC103" s="23"/>
      <c r="AD103" s="23"/>
      <c r="AE103" s="23"/>
      <c r="AF103" s="23"/>
      <c r="AG103" s="23"/>
      <c r="AH103" s="23"/>
      <c r="AI103" s="52"/>
      <c r="AJ103" s="155">
        <v>84</v>
      </c>
      <c r="AK103" s="156" t="s">
        <v>61</v>
      </c>
      <c r="AL103" s="164" t="s">
        <v>1749</v>
      </c>
      <c r="AM103" s="210">
        <v>17</v>
      </c>
      <c r="AN103" s="167">
        <f t="shared" si="30"/>
        <v>8.3251714005876587E-4</v>
      </c>
      <c r="AO103" s="168">
        <f t="shared" si="37"/>
        <v>0.99632713026444597</v>
      </c>
      <c r="AP103" s="52"/>
      <c r="AQ103" s="155">
        <v>84</v>
      </c>
      <c r="AR103" s="156" t="s">
        <v>64</v>
      </c>
      <c r="AS103" s="164" t="s">
        <v>897</v>
      </c>
      <c r="AT103" s="210">
        <v>49</v>
      </c>
      <c r="AU103" s="167">
        <f t="shared" si="31"/>
        <v>1.4084911897438847E-3</v>
      </c>
      <c r="AV103" s="168">
        <f t="shared" si="38"/>
        <v>0.9723188364138089</v>
      </c>
      <c r="AW103" s="74"/>
      <c r="AX103" s="155">
        <v>84</v>
      </c>
      <c r="AY103" s="156" t="s">
        <v>72</v>
      </c>
      <c r="AZ103" s="164" t="s">
        <v>1814</v>
      </c>
      <c r="BA103" s="210">
        <v>192</v>
      </c>
      <c r="BB103" s="167">
        <f t="shared" si="32"/>
        <v>3.0264340095521826E-3</v>
      </c>
      <c r="BC103" s="168">
        <f t="shared" si="39"/>
        <v>0.84908812912785114</v>
      </c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</row>
    <row r="104" spans="1:75" ht="18.75" customHeight="1">
      <c r="A104" s="155">
        <f t="shared" si="25"/>
        <v>85</v>
      </c>
      <c r="B104" s="156" t="s">
        <v>61</v>
      </c>
      <c r="C104" s="164" t="s">
        <v>160</v>
      </c>
      <c r="D104" s="210">
        <v>770</v>
      </c>
      <c r="E104" s="206">
        <f t="shared" si="24"/>
        <v>1.8363939899833056E-3</v>
      </c>
      <c r="F104" s="194">
        <f t="shared" si="26"/>
        <v>0.7025208681135231</v>
      </c>
      <c r="G104" s="23"/>
      <c r="H104" s="155">
        <v>85</v>
      </c>
      <c r="I104" s="156" t="s">
        <v>52</v>
      </c>
      <c r="J104" s="164" t="s">
        <v>1588</v>
      </c>
      <c r="K104" s="210">
        <v>109</v>
      </c>
      <c r="L104" s="167">
        <f t="shared" si="27"/>
        <v>5.955665805189625E-4</v>
      </c>
      <c r="M104" s="168">
        <f t="shared" si="34"/>
        <v>0.98378856840000239</v>
      </c>
      <c r="N104" s="23"/>
      <c r="O104" s="23"/>
      <c r="P104" s="23"/>
      <c r="Q104" s="23"/>
      <c r="R104" s="23"/>
      <c r="S104" s="23"/>
      <c r="T104" s="23"/>
      <c r="U104" s="43"/>
      <c r="V104" s="155">
        <v>85</v>
      </c>
      <c r="W104" s="156" t="s">
        <v>58</v>
      </c>
      <c r="X104" s="164" t="s">
        <v>564</v>
      </c>
      <c r="Y104" s="210">
        <v>82</v>
      </c>
      <c r="Z104" s="167">
        <f t="shared" si="29"/>
        <v>1.8038232253239183E-3</v>
      </c>
      <c r="AA104" s="168">
        <f t="shared" si="36"/>
        <v>0.91955388371939539</v>
      </c>
      <c r="AB104" s="43"/>
      <c r="AC104" s="23"/>
      <c r="AD104" s="23"/>
      <c r="AE104" s="23"/>
      <c r="AF104" s="23"/>
      <c r="AG104" s="23"/>
      <c r="AH104" s="23"/>
      <c r="AI104" s="52"/>
      <c r="AJ104" s="155">
        <v>85</v>
      </c>
      <c r="AK104" s="156" t="s">
        <v>61</v>
      </c>
      <c r="AL104" s="164" t="s">
        <v>1652</v>
      </c>
      <c r="AM104" s="210">
        <v>16</v>
      </c>
      <c r="AN104" s="167">
        <f t="shared" si="30"/>
        <v>7.8354554358472082E-4</v>
      </c>
      <c r="AO104" s="168">
        <f t="shared" si="37"/>
        <v>0.9971106758080307</v>
      </c>
      <c r="AP104" s="52"/>
      <c r="AQ104" s="155">
        <v>85</v>
      </c>
      <c r="AR104" s="156" t="s">
        <v>64</v>
      </c>
      <c r="AS104" s="164" t="s">
        <v>1608</v>
      </c>
      <c r="AT104" s="210">
        <v>49</v>
      </c>
      <c r="AU104" s="167">
        <f t="shared" si="31"/>
        <v>1.4084911897438847E-3</v>
      </c>
      <c r="AV104" s="168">
        <f t="shared" si="38"/>
        <v>0.97372732760355274</v>
      </c>
      <c r="AW104" s="74"/>
      <c r="AX104" s="155">
        <v>85</v>
      </c>
      <c r="AY104" s="156" t="s">
        <v>72</v>
      </c>
      <c r="AZ104" s="164" t="s">
        <v>1691</v>
      </c>
      <c r="BA104" s="210">
        <v>188</v>
      </c>
      <c r="BB104" s="167">
        <f t="shared" si="32"/>
        <v>2.9633833010198453E-3</v>
      </c>
      <c r="BC104" s="168">
        <f t="shared" si="39"/>
        <v>0.85205151242887101</v>
      </c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</row>
    <row r="105" spans="1:75" ht="18.75" customHeight="1">
      <c r="A105" s="155">
        <f t="shared" si="25"/>
        <v>86</v>
      </c>
      <c r="B105" s="156" t="s">
        <v>72</v>
      </c>
      <c r="C105" s="164" t="s">
        <v>1598</v>
      </c>
      <c r="D105" s="210">
        <v>769</v>
      </c>
      <c r="E105" s="206">
        <f t="shared" si="24"/>
        <v>1.8340090627235869E-3</v>
      </c>
      <c r="F105" s="194">
        <f t="shared" si="26"/>
        <v>0.70435487717624667</v>
      </c>
      <c r="G105" s="23"/>
      <c r="H105" s="155">
        <v>86</v>
      </c>
      <c r="I105" s="156" t="s">
        <v>52</v>
      </c>
      <c r="J105" s="164" t="s">
        <v>466</v>
      </c>
      <c r="K105" s="210">
        <v>103</v>
      </c>
      <c r="L105" s="167">
        <f t="shared" si="27"/>
        <v>5.6278309902250587E-4</v>
      </c>
      <c r="M105" s="168">
        <f t="shared" si="34"/>
        <v>0.98435135149902486</v>
      </c>
      <c r="N105" s="23"/>
      <c r="O105" s="23"/>
      <c r="P105" s="23"/>
      <c r="Q105" s="23"/>
      <c r="R105" s="23"/>
      <c r="S105" s="23"/>
      <c r="T105" s="23"/>
      <c r="U105" s="43"/>
      <c r="V105" s="155">
        <v>86</v>
      </c>
      <c r="W105" s="156" t="s">
        <v>58</v>
      </c>
      <c r="X105" s="164" t="s">
        <v>1791</v>
      </c>
      <c r="Y105" s="210">
        <v>82</v>
      </c>
      <c r="Z105" s="167">
        <f t="shared" si="29"/>
        <v>1.8038232253239183E-3</v>
      </c>
      <c r="AA105" s="168">
        <f t="shared" si="36"/>
        <v>0.9213577069447193</v>
      </c>
      <c r="AB105" s="43"/>
      <c r="AC105" s="23"/>
      <c r="AD105" s="23"/>
      <c r="AE105" s="23"/>
      <c r="AF105" s="23"/>
      <c r="AG105" s="23"/>
      <c r="AH105" s="23"/>
      <c r="AI105" s="52"/>
      <c r="AJ105" s="155">
        <v>86</v>
      </c>
      <c r="AK105" s="156" t="s">
        <v>61</v>
      </c>
      <c r="AL105" s="164" t="s">
        <v>1662</v>
      </c>
      <c r="AM105" s="210">
        <v>16</v>
      </c>
      <c r="AN105" s="167">
        <f t="shared" si="30"/>
        <v>7.8354554358472082E-4</v>
      </c>
      <c r="AO105" s="168">
        <f t="shared" si="37"/>
        <v>0.99789422135161543</v>
      </c>
      <c r="AP105" s="52"/>
      <c r="AQ105" s="155">
        <v>86</v>
      </c>
      <c r="AR105" s="156" t="s">
        <v>64</v>
      </c>
      <c r="AS105" s="164" t="s">
        <v>1759</v>
      </c>
      <c r="AT105" s="210">
        <v>48</v>
      </c>
      <c r="AU105" s="167">
        <f t="shared" si="31"/>
        <v>1.3797464715858462E-3</v>
      </c>
      <c r="AV105" s="168">
        <f t="shared" si="38"/>
        <v>0.97510707407513864</v>
      </c>
      <c r="AW105" s="74"/>
      <c r="AX105" s="155">
        <v>86</v>
      </c>
      <c r="AY105" s="156" t="s">
        <v>72</v>
      </c>
      <c r="AZ105" s="164" t="s">
        <v>477</v>
      </c>
      <c r="BA105" s="210">
        <v>185</v>
      </c>
      <c r="BB105" s="167">
        <f t="shared" si="32"/>
        <v>2.9160952696205924E-3</v>
      </c>
      <c r="BC105" s="168">
        <f t="shared" si="39"/>
        <v>0.85496760769849156</v>
      </c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</row>
    <row r="106" spans="1:75" ht="18.75" customHeight="1">
      <c r="A106" s="155">
        <f t="shared" si="25"/>
        <v>87</v>
      </c>
      <c r="B106" s="156" t="s">
        <v>79</v>
      </c>
      <c r="C106" s="164" t="s">
        <v>1633</v>
      </c>
      <c r="D106" s="210">
        <v>761</v>
      </c>
      <c r="E106" s="206">
        <f t="shared" si="24"/>
        <v>1.8149296446458383E-3</v>
      </c>
      <c r="F106" s="194">
        <f t="shared" si="26"/>
        <v>0.70616980682089248</v>
      </c>
      <c r="G106" s="23"/>
      <c r="H106" s="155">
        <v>87</v>
      </c>
      <c r="I106" s="156" t="s">
        <v>52</v>
      </c>
      <c r="J106" s="164" t="s">
        <v>513</v>
      </c>
      <c r="K106" s="210">
        <v>103</v>
      </c>
      <c r="L106" s="167">
        <f t="shared" si="27"/>
        <v>5.6278309902250587E-4</v>
      </c>
      <c r="M106" s="168">
        <f t="shared" si="34"/>
        <v>0.98491413459804733</v>
      </c>
      <c r="N106" s="23"/>
      <c r="O106" s="23"/>
      <c r="P106" s="23"/>
      <c r="Q106" s="23"/>
      <c r="R106" s="23"/>
      <c r="S106" s="23"/>
      <c r="T106" s="23"/>
      <c r="U106" s="43"/>
      <c r="V106" s="155">
        <v>87</v>
      </c>
      <c r="W106" s="156" t="s">
        <v>58</v>
      </c>
      <c r="X106" s="164" t="s">
        <v>492</v>
      </c>
      <c r="Y106" s="210">
        <v>81</v>
      </c>
      <c r="Z106" s="167">
        <f t="shared" si="29"/>
        <v>1.7818253811126509E-3</v>
      </c>
      <c r="AA106" s="168">
        <f t="shared" si="36"/>
        <v>0.9231395323258319</v>
      </c>
      <c r="AB106" s="43"/>
      <c r="AC106" s="23"/>
      <c r="AD106" s="23"/>
      <c r="AE106" s="23"/>
      <c r="AF106" s="23"/>
      <c r="AG106" s="23"/>
      <c r="AH106" s="23"/>
      <c r="AI106" s="52"/>
      <c r="AJ106" s="155">
        <v>87</v>
      </c>
      <c r="AK106" s="156" t="s">
        <v>61</v>
      </c>
      <c r="AL106" s="164" t="s">
        <v>899</v>
      </c>
      <c r="AM106" s="210">
        <v>15</v>
      </c>
      <c r="AN106" s="167">
        <f t="shared" si="30"/>
        <v>7.3457394711067578E-4</v>
      </c>
      <c r="AO106" s="168">
        <f t="shared" si="37"/>
        <v>0.99862879529872606</v>
      </c>
      <c r="AP106" s="52"/>
      <c r="AQ106" s="155">
        <v>87</v>
      </c>
      <c r="AR106" s="156" t="s">
        <v>64</v>
      </c>
      <c r="AS106" s="164" t="s">
        <v>655</v>
      </c>
      <c r="AT106" s="210">
        <v>47</v>
      </c>
      <c r="AU106" s="167">
        <f t="shared" si="31"/>
        <v>1.3510017534278077E-3</v>
      </c>
      <c r="AV106" s="168">
        <f t="shared" si="38"/>
        <v>0.97645807582856647</v>
      </c>
      <c r="AW106" s="74"/>
      <c r="AX106" s="155">
        <v>87</v>
      </c>
      <c r="AY106" s="156" t="s">
        <v>72</v>
      </c>
      <c r="AZ106" s="164" t="s">
        <v>355</v>
      </c>
      <c r="BA106" s="210">
        <v>180</v>
      </c>
      <c r="BB106" s="167">
        <f t="shared" si="32"/>
        <v>2.8372818839551709E-3</v>
      </c>
      <c r="BC106" s="168">
        <f t="shared" si="39"/>
        <v>0.85780488958244672</v>
      </c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</row>
    <row r="107" spans="1:75" ht="18.75" customHeight="1">
      <c r="A107" s="155">
        <f t="shared" si="25"/>
        <v>88</v>
      </c>
      <c r="B107" s="156" t="s">
        <v>917</v>
      </c>
      <c r="C107" s="164" t="s">
        <v>1494</v>
      </c>
      <c r="D107" s="210">
        <v>749</v>
      </c>
      <c r="E107" s="206">
        <f t="shared" si="24"/>
        <v>1.7863105175292154E-3</v>
      </c>
      <c r="F107" s="194">
        <f t="shared" si="26"/>
        <v>0.70795611733842168</v>
      </c>
      <c r="G107" s="23"/>
      <c r="H107" s="155">
        <v>88</v>
      </c>
      <c r="I107" s="156" t="s">
        <v>52</v>
      </c>
      <c r="J107" s="164" t="s">
        <v>584</v>
      </c>
      <c r="K107" s="210">
        <v>97</v>
      </c>
      <c r="L107" s="167">
        <f t="shared" si="27"/>
        <v>5.2999961752604925E-4</v>
      </c>
      <c r="M107" s="168">
        <f t="shared" si="34"/>
        <v>0.98544413421557342</v>
      </c>
      <c r="N107" s="23"/>
      <c r="O107" s="23"/>
      <c r="P107" s="23"/>
      <c r="Q107" s="23"/>
      <c r="R107" s="23"/>
      <c r="S107" s="23"/>
      <c r="T107" s="23"/>
      <c r="U107" s="43"/>
      <c r="V107" s="155">
        <v>88</v>
      </c>
      <c r="W107" s="156" t="s">
        <v>58</v>
      </c>
      <c r="X107" s="164" t="s">
        <v>1666</v>
      </c>
      <c r="Y107" s="210">
        <v>81</v>
      </c>
      <c r="Z107" s="167">
        <f t="shared" si="29"/>
        <v>1.7818253811126509E-3</v>
      </c>
      <c r="AA107" s="168">
        <f t="shared" si="36"/>
        <v>0.9249213577069445</v>
      </c>
      <c r="AB107" s="43"/>
      <c r="AC107" s="23"/>
      <c r="AD107" s="23"/>
      <c r="AE107" s="23"/>
      <c r="AF107" s="23"/>
      <c r="AG107" s="23"/>
      <c r="AH107" s="23"/>
      <c r="AI107" s="52"/>
      <c r="AJ107" s="155">
        <v>88</v>
      </c>
      <c r="AK107" s="156" t="s">
        <v>61</v>
      </c>
      <c r="AL107" s="164" t="s">
        <v>1638</v>
      </c>
      <c r="AM107" s="210">
        <v>14</v>
      </c>
      <c r="AN107" s="167">
        <f t="shared" si="30"/>
        <v>6.8560235063663073E-4</v>
      </c>
      <c r="AO107" s="168">
        <f t="shared" si="37"/>
        <v>0.9993143976493627</v>
      </c>
      <c r="AP107" s="52"/>
      <c r="AQ107" s="155">
        <v>88</v>
      </c>
      <c r="AR107" s="156" t="s">
        <v>64</v>
      </c>
      <c r="AS107" s="164" t="s">
        <v>1766</v>
      </c>
      <c r="AT107" s="210">
        <v>44</v>
      </c>
      <c r="AU107" s="167">
        <f t="shared" si="31"/>
        <v>1.2647675989536922E-3</v>
      </c>
      <c r="AV107" s="168">
        <f t="shared" si="38"/>
        <v>0.97772284342752014</v>
      </c>
      <c r="AW107" s="74"/>
      <c r="AX107" s="155">
        <v>88</v>
      </c>
      <c r="AY107" s="156" t="s">
        <v>72</v>
      </c>
      <c r="AZ107" s="164" t="s">
        <v>1564</v>
      </c>
      <c r="BA107" s="210">
        <v>179</v>
      </c>
      <c r="BB107" s="167">
        <f t="shared" si="32"/>
        <v>2.8215192068220866E-3</v>
      </c>
      <c r="BC107" s="168">
        <f t="shared" si="39"/>
        <v>0.86062640878926877</v>
      </c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  <c r="BU107" s="23"/>
      <c r="BV107" s="23"/>
      <c r="BW107" s="23"/>
    </row>
    <row r="108" spans="1:75" ht="18.75" customHeight="1">
      <c r="A108" s="155">
        <f t="shared" si="25"/>
        <v>89</v>
      </c>
      <c r="B108" s="156" t="s">
        <v>52</v>
      </c>
      <c r="C108" s="164" t="s">
        <v>146</v>
      </c>
      <c r="D108" s="210">
        <v>747</v>
      </c>
      <c r="E108" s="206">
        <f t="shared" si="24"/>
        <v>1.7815406630097782E-3</v>
      </c>
      <c r="F108" s="194">
        <f t="shared" si="26"/>
        <v>0.7097376580014314</v>
      </c>
      <c r="G108" s="23"/>
      <c r="H108" s="155">
        <v>89</v>
      </c>
      <c r="I108" s="156" t="s">
        <v>52</v>
      </c>
      <c r="J108" s="164" t="s">
        <v>532</v>
      </c>
      <c r="K108" s="210">
        <v>97</v>
      </c>
      <c r="L108" s="167">
        <f t="shared" si="27"/>
        <v>5.2999961752604925E-4</v>
      </c>
      <c r="M108" s="168">
        <f t="shared" si="34"/>
        <v>0.98597413383309951</v>
      </c>
      <c r="N108" s="23"/>
      <c r="O108" s="23"/>
      <c r="P108" s="23"/>
      <c r="Q108" s="23"/>
      <c r="R108" s="23"/>
      <c r="S108" s="23"/>
      <c r="T108" s="23"/>
      <c r="U108" s="43"/>
      <c r="V108" s="155">
        <v>89</v>
      </c>
      <c r="W108" s="156" t="s">
        <v>58</v>
      </c>
      <c r="X108" s="164" t="s">
        <v>1703</v>
      </c>
      <c r="Y108" s="210">
        <v>81</v>
      </c>
      <c r="Z108" s="167">
        <f t="shared" si="29"/>
        <v>1.7818253811126509E-3</v>
      </c>
      <c r="AA108" s="168">
        <f t="shared" si="36"/>
        <v>0.9267031830880571</v>
      </c>
      <c r="AB108" s="43"/>
      <c r="AC108" s="23"/>
      <c r="AD108" s="23"/>
      <c r="AE108" s="23"/>
      <c r="AF108" s="23"/>
      <c r="AG108" s="23"/>
      <c r="AH108" s="23"/>
      <c r="AI108" s="52"/>
      <c r="AJ108" s="155">
        <v>89</v>
      </c>
      <c r="AK108" s="156" t="s">
        <v>61</v>
      </c>
      <c r="AL108" s="164" t="s">
        <v>1719</v>
      </c>
      <c r="AM108" s="210">
        <v>14</v>
      </c>
      <c r="AN108" s="167">
        <f t="shared" si="30"/>
        <v>6.8560235063663073E-4</v>
      </c>
      <c r="AO108" s="168">
        <f t="shared" si="37"/>
        <v>0.99999999999999933</v>
      </c>
      <c r="AP108" s="52"/>
      <c r="AQ108" s="155">
        <v>89</v>
      </c>
      <c r="AR108" s="156" t="s">
        <v>64</v>
      </c>
      <c r="AS108" s="164" t="s">
        <v>1659</v>
      </c>
      <c r="AT108" s="210">
        <v>43</v>
      </c>
      <c r="AU108" s="167">
        <f t="shared" si="31"/>
        <v>1.2360228807956539E-3</v>
      </c>
      <c r="AV108" s="168">
        <f t="shared" si="38"/>
        <v>0.97895886630831574</v>
      </c>
      <c r="AW108" s="74"/>
      <c r="AX108" s="155">
        <v>89</v>
      </c>
      <c r="AY108" s="156" t="s">
        <v>72</v>
      </c>
      <c r="AZ108" s="164" t="s">
        <v>1641</v>
      </c>
      <c r="BA108" s="210">
        <v>179</v>
      </c>
      <c r="BB108" s="167">
        <f t="shared" si="32"/>
        <v>2.8215192068220866E-3</v>
      </c>
      <c r="BC108" s="168">
        <f t="shared" si="39"/>
        <v>0.86344792799609082</v>
      </c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</row>
    <row r="109" spans="1:75" ht="18.75" customHeight="1">
      <c r="A109" s="155">
        <f t="shared" si="25"/>
        <v>90</v>
      </c>
      <c r="B109" s="156" t="s">
        <v>72</v>
      </c>
      <c r="C109" s="164" t="s">
        <v>153</v>
      </c>
      <c r="D109" s="210">
        <v>740</v>
      </c>
      <c r="E109" s="206">
        <f t="shared" si="24"/>
        <v>1.7648461721917481E-3</v>
      </c>
      <c r="F109" s="194">
        <f t="shared" si="26"/>
        <v>0.71150250417362315</v>
      </c>
      <c r="G109" s="23"/>
      <c r="H109" s="155">
        <v>90</v>
      </c>
      <c r="I109" s="156" t="s">
        <v>52</v>
      </c>
      <c r="J109" s="164" t="s">
        <v>605</v>
      </c>
      <c r="K109" s="210">
        <v>96</v>
      </c>
      <c r="L109" s="167">
        <f t="shared" si="27"/>
        <v>5.2453570394330644E-4</v>
      </c>
      <c r="M109" s="168">
        <f t="shared" si="34"/>
        <v>0.98649866953704279</v>
      </c>
      <c r="N109" s="23"/>
      <c r="O109" s="23"/>
      <c r="P109" s="23"/>
      <c r="Q109" s="23"/>
      <c r="R109" s="23"/>
      <c r="S109" s="23"/>
      <c r="T109" s="23"/>
      <c r="U109" s="43"/>
      <c r="V109" s="155">
        <v>90</v>
      </c>
      <c r="W109" s="156" t="s">
        <v>58</v>
      </c>
      <c r="X109" s="164" t="s">
        <v>1486</v>
      </c>
      <c r="Y109" s="210">
        <v>80</v>
      </c>
      <c r="Z109" s="167">
        <f t="shared" si="29"/>
        <v>1.7598275369013836E-3</v>
      </c>
      <c r="AA109" s="168">
        <f t="shared" si="36"/>
        <v>0.92846301062495851</v>
      </c>
      <c r="AB109" s="43"/>
      <c r="AC109" s="23"/>
      <c r="AD109" s="23"/>
      <c r="AE109" s="23"/>
      <c r="AF109" s="23"/>
      <c r="AG109" s="23"/>
      <c r="AH109" s="23"/>
      <c r="AI109" s="52"/>
      <c r="AJ109" s="261" t="s">
        <v>912</v>
      </c>
      <c r="AK109" s="261"/>
      <c r="AL109" s="261"/>
      <c r="AM109" s="172">
        <f>SUM(AM20:AM108)</f>
        <v>20420</v>
      </c>
      <c r="AN109" s="179">
        <f t="shared" si="30"/>
        <v>1</v>
      </c>
      <c r="AO109" s="166"/>
      <c r="AP109" s="23"/>
      <c r="AQ109" s="155">
        <v>90</v>
      </c>
      <c r="AR109" s="156" t="s">
        <v>64</v>
      </c>
      <c r="AS109" s="164" t="s">
        <v>1648</v>
      </c>
      <c r="AT109" s="210">
        <v>42</v>
      </c>
      <c r="AU109" s="167">
        <f t="shared" si="31"/>
        <v>1.2072781626376154E-3</v>
      </c>
      <c r="AV109" s="168">
        <f t="shared" si="38"/>
        <v>0.9801661444709534</v>
      </c>
      <c r="AW109" s="74"/>
      <c r="AX109" s="155">
        <v>90</v>
      </c>
      <c r="AY109" s="156" t="s">
        <v>72</v>
      </c>
      <c r="AZ109" s="164" t="s">
        <v>373</v>
      </c>
      <c r="BA109" s="210">
        <v>170</v>
      </c>
      <c r="BB109" s="167">
        <f t="shared" si="32"/>
        <v>2.6796551126243282E-3</v>
      </c>
      <c r="BC109" s="168">
        <f t="shared" si="39"/>
        <v>0.86612758310871518</v>
      </c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</row>
    <row r="110" spans="1:75" ht="18.75" customHeight="1">
      <c r="A110" s="155">
        <f t="shared" si="25"/>
        <v>91</v>
      </c>
      <c r="B110" s="156" t="s">
        <v>52</v>
      </c>
      <c r="C110" s="164" t="s">
        <v>158</v>
      </c>
      <c r="D110" s="210">
        <v>740</v>
      </c>
      <c r="E110" s="206">
        <f t="shared" si="24"/>
        <v>1.7648461721917481E-3</v>
      </c>
      <c r="F110" s="194">
        <f t="shared" si="26"/>
        <v>0.7132673503458149</v>
      </c>
      <c r="G110" s="23"/>
      <c r="H110" s="155">
        <v>91</v>
      </c>
      <c r="I110" s="156" t="s">
        <v>52</v>
      </c>
      <c r="J110" s="164" t="s">
        <v>567</v>
      </c>
      <c r="K110" s="210">
        <v>95</v>
      </c>
      <c r="L110" s="167">
        <f t="shared" si="27"/>
        <v>5.1907179036056364E-4</v>
      </c>
      <c r="M110" s="168">
        <f t="shared" si="34"/>
        <v>0.98701774132740339</v>
      </c>
      <c r="N110" s="23"/>
      <c r="O110" s="23"/>
      <c r="P110" s="23"/>
      <c r="Q110" s="23"/>
      <c r="R110" s="23"/>
      <c r="S110" s="23"/>
      <c r="T110" s="23"/>
      <c r="U110" s="43"/>
      <c r="V110" s="155">
        <v>91</v>
      </c>
      <c r="W110" s="156" t="s">
        <v>58</v>
      </c>
      <c r="X110" s="164" t="s">
        <v>585</v>
      </c>
      <c r="Y110" s="210">
        <v>77</v>
      </c>
      <c r="Z110" s="167">
        <f t="shared" si="29"/>
        <v>1.6938340042675817E-3</v>
      </c>
      <c r="AA110" s="168">
        <f t="shared" si="36"/>
        <v>0.9301568446292261</v>
      </c>
      <c r="AB110" s="43"/>
      <c r="AC110" s="23"/>
      <c r="AD110" s="23"/>
      <c r="AE110" s="23"/>
      <c r="AF110" s="23"/>
      <c r="AG110" s="23"/>
      <c r="AH110" s="23"/>
      <c r="AI110" s="52"/>
      <c r="AJ110" s="23"/>
      <c r="AK110" s="23"/>
      <c r="AL110" s="23"/>
      <c r="AM110" s="23"/>
      <c r="AN110" s="23"/>
      <c r="AO110" s="23"/>
      <c r="AP110" s="23"/>
      <c r="AQ110" s="155">
        <v>91</v>
      </c>
      <c r="AR110" s="156" t="s">
        <v>64</v>
      </c>
      <c r="AS110" s="164" t="s">
        <v>753</v>
      </c>
      <c r="AT110" s="210">
        <v>40</v>
      </c>
      <c r="AU110" s="167">
        <f t="shared" si="31"/>
        <v>1.1497887263215384E-3</v>
      </c>
      <c r="AV110" s="168">
        <f t="shared" si="38"/>
        <v>0.98131593319727495</v>
      </c>
      <c r="AW110" s="74"/>
      <c r="AX110" s="155">
        <v>91</v>
      </c>
      <c r="AY110" s="156" t="s">
        <v>72</v>
      </c>
      <c r="AZ110" s="164" t="s">
        <v>1754</v>
      </c>
      <c r="BA110" s="210">
        <v>168</v>
      </c>
      <c r="BB110" s="167">
        <f t="shared" si="32"/>
        <v>2.6481297583581596E-3</v>
      </c>
      <c r="BC110" s="168">
        <f t="shared" si="39"/>
        <v>0.86877571286707334</v>
      </c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</row>
    <row r="111" spans="1:75" ht="18.75" customHeight="1">
      <c r="A111" s="155">
        <f t="shared" si="25"/>
        <v>92</v>
      </c>
      <c r="B111" s="156" t="s">
        <v>72</v>
      </c>
      <c r="C111" s="164" t="s">
        <v>138</v>
      </c>
      <c r="D111" s="210">
        <v>735</v>
      </c>
      <c r="E111" s="206">
        <f t="shared" si="24"/>
        <v>1.7529215358931553E-3</v>
      </c>
      <c r="F111" s="194">
        <f t="shared" si="26"/>
        <v>0.71502027188170802</v>
      </c>
      <c r="G111" s="23"/>
      <c r="H111" s="155">
        <v>92</v>
      </c>
      <c r="I111" s="156" t="s">
        <v>52</v>
      </c>
      <c r="J111" s="164" t="s">
        <v>693</v>
      </c>
      <c r="K111" s="210">
        <v>87</v>
      </c>
      <c r="L111" s="167">
        <f t="shared" si="27"/>
        <v>4.7536048169862145E-4</v>
      </c>
      <c r="M111" s="168">
        <f t="shared" si="34"/>
        <v>0.98749310180910199</v>
      </c>
      <c r="N111" s="23"/>
      <c r="O111" s="23"/>
      <c r="P111" s="23"/>
      <c r="Q111" s="23"/>
      <c r="R111" s="23"/>
      <c r="S111" s="23"/>
      <c r="T111" s="23"/>
      <c r="U111" s="43"/>
      <c r="V111" s="155">
        <v>92</v>
      </c>
      <c r="W111" s="156" t="s">
        <v>58</v>
      </c>
      <c r="X111" s="164" t="s">
        <v>1676</v>
      </c>
      <c r="Y111" s="210">
        <v>77</v>
      </c>
      <c r="Z111" s="167">
        <f t="shared" si="29"/>
        <v>1.6938340042675817E-3</v>
      </c>
      <c r="AA111" s="168">
        <f t="shared" si="36"/>
        <v>0.93185067863349369</v>
      </c>
      <c r="AB111" s="43"/>
      <c r="AC111" s="23"/>
      <c r="AD111" s="23"/>
      <c r="AE111" s="23"/>
      <c r="AF111" s="23"/>
      <c r="AG111" s="23"/>
      <c r="AH111" s="23"/>
      <c r="AI111" s="52"/>
      <c r="AJ111" s="23"/>
      <c r="AK111" s="23"/>
      <c r="AL111" s="23"/>
      <c r="AM111" s="23"/>
      <c r="AN111" s="23"/>
      <c r="AO111" s="23"/>
      <c r="AP111" s="23"/>
      <c r="AQ111" s="155">
        <v>92</v>
      </c>
      <c r="AR111" s="156" t="s">
        <v>64</v>
      </c>
      <c r="AS111" s="164" t="s">
        <v>1704</v>
      </c>
      <c r="AT111" s="210">
        <v>40</v>
      </c>
      <c r="AU111" s="167">
        <f t="shared" si="31"/>
        <v>1.1497887263215384E-3</v>
      </c>
      <c r="AV111" s="168">
        <f t="shared" si="38"/>
        <v>0.98246572192359649</v>
      </c>
      <c r="AW111" s="74"/>
      <c r="AX111" s="155">
        <v>92</v>
      </c>
      <c r="AY111" s="156" t="s">
        <v>72</v>
      </c>
      <c r="AZ111" s="164" t="s">
        <v>351</v>
      </c>
      <c r="BA111" s="210">
        <v>167</v>
      </c>
      <c r="BB111" s="167">
        <f t="shared" si="32"/>
        <v>2.6323670812250753E-3</v>
      </c>
      <c r="BC111" s="168">
        <f t="shared" si="39"/>
        <v>0.87140807994829839</v>
      </c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</row>
    <row r="112" spans="1:75" ht="18.75" customHeight="1">
      <c r="A112" s="155">
        <f t="shared" si="25"/>
        <v>93</v>
      </c>
      <c r="B112" s="156" t="s">
        <v>917</v>
      </c>
      <c r="C112" s="164" t="s">
        <v>154</v>
      </c>
      <c r="D112" s="210">
        <v>724</v>
      </c>
      <c r="E112" s="206">
        <f t="shared" si="24"/>
        <v>1.7266873360362509E-3</v>
      </c>
      <c r="F112" s="194">
        <f t="shared" si="26"/>
        <v>0.71674695921774423</v>
      </c>
      <c r="G112" s="23"/>
      <c r="H112" s="155">
        <v>93</v>
      </c>
      <c r="I112" s="156" t="s">
        <v>52</v>
      </c>
      <c r="J112" s="164" t="s">
        <v>592</v>
      </c>
      <c r="K112" s="210">
        <v>87</v>
      </c>
      <c r="L112" s="167">
        <f t="shared" si="27"/>
        <v>4.7536048169862145E-4</v>
      </c>
      <c r="M112" s="168">
        <f t="shared" si="34"/>
        <v>0.9879684622908006</v>
      </c>
      <c r="N112" s="23"/>
      <c r="O112" s="23"/>
      <c r="P112" s="23"/>
      <c r="Q112" s="23"/>
      <c r="R112" s="23"/>
      <c r="S112" s="23"/>
      <c r="T112" s="23"/>
      <c r="U112" s="43"/>
      <c r="V112" s="155">
        <v>93</v>
      </c>
      <c r="W112" s="156" t="s">
        <v>58</v>
      </c>
      <c r="X112" s="164" t="s">
        <v>641</v>
      </c>
      <c r="Y112" s="210">
        <v>76</v>
      </c>
      <c r="Z112" s="167">
        <f t="shared" si="29"/>
        <v>1.6718361600563145E-3</v>
      </c>
      <c r="AA112" s="168">
        <f t="shared" si="36"/>
        <v>0.93352251479354997</v>
      </c>
      <c r="AB112" s="43"/>
      <c r="AC112" s="23"/>
      <c r="AD112" s="23"/>
      <c r="AE112" s="23"/>
      <c r="AF112" s="23"/>
      <c r="AG112" s="23"/>
      <c r="AH112" s="23"/>
      <c r="AI112" s="52"/>
      <c r="AJ112" s="23"/>
      <c r="AK112" s="23"/>
      <c r="AL112" s="23"/>
      <c r="AM112" s="23"/>
      <c r="AN112" s="23"/>
      <c r="AO112" s="23"/>
      <c r="AP112" s="23"/>
      <c r="AQ112" s="155">
        <v>93</v>
      </c>
      <c r="AR112" s="156" t="s">
        <v>64</v>
      </c>
      <c r="AS112" s="164" t="s">
        <v>1660</v>
      </c>
      <c r="AT112" s="210">
        <v>37</v>
      </c>
      <c r="AU112" s="167">
        <f t="shared" si="31"/>
        <v>1.0635545718474231E-3</v>
      </c>
      <c r="AV112" s="168">
        <f t="shared" si="38"/>
        <v>0.98352927649544386</v>
      </c>
      <c r="AW112" s="74"/>
      <c r="AX112" s="155">
        <v>93</v>
      </c>
      <c r="AY112" s="156" t="s">
        <v>72</v>
      </c>
      <c r="AZ112" s="164" t="s">
        <v>356</v>
      </c>
      <c r="BA112" s="210">
        <v>165</v>
      </c>
      <c r="BB112" s="167">
        <f t="shared" si="32"/>
        <v>2.6008417269589067E-3</v>
      </c>
      <c r="BC112" s="168">
        <f t="shared" si="39"/>
        <v>0.87400892167525734</v>
      </c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  <c r="BT112" s="23"/>
      <c r="BU112" s="23"/>
      <c r="BV112" s="23"/>
      <c r="BW112" s="23"/>
    </row>
    <row r="113" spans="1:75" ht="18.75" customHeight="1">
      <c r="A113" s="155">
        <f t="shared" si="25"/>
        <v>94</v>
      </c>
      <c r="B113" s="156" t="s">
        <v>52</v>
      </c>
      <c r="C113" s="164" t="s">
        <v>162</v>
      </c>
      <c r="D113" s="210">
        <v>704</v>
      </c>
      <c r="E113" s="206">
        <f t="shared" si="24"/>
        <v>1.6789887908418794E-3</v>
      </c>
      <c r="F113" s="194">
        <f t="shared" si="26"/>
        <v>0.71842594800858606</v>
      </c>
      <c r="G113" s="23"/>
      <c r="H113" s="155">
        <v>94</v>
      </c>
      <c r="I113" s="156" t="s">
        <v>52</v>
      </c>
      <c r="J113" s="164" t="s">
        <v>1628</v>
      </c>
      <c r="K113" s="210">
        <v>85</v>
      </c>
      <c r="L113" s="167">
        <f t="shared" si="27"/>
        <v>4.6443265453313589E-4</v>
      </c>
      <c r="M113" s="168">
        <f t="shared" si="34"/>
        <v>0.98843289494533371</v>
      </c>
      <c r="N113" s="23"/>
      <c r="O113" s="23"/>
      <c r="P113" s="23"/>
      <c r="Q113" s="23"/>
      <c r="R113" s="23"/>
      <c r="S113" s="23"/>
      <c r="T113" s="23"/>
      <c r="U113" s="43"/>
      <c r="V113" s="155">
        <v>94</v>
      </c>
      <c r="W113" s="156" t="s">
        <v>58</v>
      </c>
      <c r="X113" s="164" t="s">
        <v>545</v>
      </c>
      <c r="Y113" s="210">
        <v>75</v>
      </c>
      <c r="Z113" s="167">
        <f t="shared" si="29"/>
        <v>1.6498383158450472E-3</v>
      </c>
      <c r="AA113" s="168">
        <f t="shared" si="36"/>
        <v>0.93517235310939506</v>
      </c>
      <c r="AB113" s="43"/>
      <c r="AC113" s="23"/>
      <c r="AD113" s="23"/>
      <c r="AE113" s="23"/>
      <c r="AF113" s="23"/>
      <c r="AG113" s="23"/>
      <c r="AH113" s="23"/>
      <c r="AI113" s="52"/>
      <c r="AJ113" s="23"/>
      <c r="AK113" s="23"/>
      <c r="AL113" s="23"/>
      <c r="AM113" s="23"/>
      <c r="AN113" s="23"/>
      <c r="AO113" s="23"/>
      <c r="AP113" s="23"/>
      <c r="AQ113" s="155">
        <v>94</v>
      </c>
      <c r="AR113" s="156" t="s">
        <v>64</v>
      </c>
      <c r="AS113" s="164" t="s">
        <v>1816</v>
      </c>
      <c r="AT113" s="210">
        <v>37</v>
      </c>
      <c r="AU113" s="167">
        <f t="shared" si="31"/>
        <v>1.0635545718474231E-3</v>
      </c>
      <c r="AV113" s="168">
        <f t="shared" si="38"/>
        <v>0.98459283106729123</v>
      </c>
      <c r="AW113" s="74"/>
      <c r="AX113" s="155">
        <v>94</v>
      </c>
      <c r="AY113" s="156" t="s">
        <v>72</v>
      </c>
      <c r="AZ113" s="164" t="s">
        <v>410</v>
      </c>
      <c r="BA113" s="210">
        <v>165</v>
      </c>
      <c r="BB113" s="167">
        <f t="shared" si="32"/>
        <v>2.6008417269589067E-3</v>
      </c>
      <c r="BC113" s="168">
        <f t="shared" si="39"/>
        <v>0.8766097634022163</v>
      </c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</row>
    <row r="114" spans="1:75" ht="18.75" customHeight="1">
      <c r="A114" s="155">
        <f t="shared" si="25"/>
        <v>95</v>
      </c>
      <c r="B114" s="156" t="s">
        <v>72</v>
      </c>
      <c r="C114" s="164" t="s">
        <v>173</v>
      </c>
      <c r="D114" s="210">
        <v>696</v>
      </c>
      <c r="E114" s="206">
        <f t="shared" si="24"/>
        <v>1.6599093727641308E-3</v>
      </c>
      <c r="F114" s="194">
        <f t="shared" si="26"/>
        <v>0.72008585738135023</v>
      </c>
      <c r="G114" s="23"/>
      <c r="H114" s="155">
        <v>95</v>
      </c>
      <c r="I114" s="156" t="s">
        <v>52</v>
      </c>
      <c r="J114" s="164" t="s">
        <v>582</v>
      </c>
      <c r="K114" s="210">
        <v>81</v>
      </c>
      <c r="L114" s="167">
        <f t="shared" si="27"/>
        <v>4.4257700020216482E-4</v>
      </c>
      <c r="M114" s="168">
        <f t="shared" si="34"/>
        <v>0.98887547194553582</v>
      </c>
      <c r="N114" s="23"/>
      <c r="O114" s="23"/>
      <c r="P114" s="23"/>
      <c r="Q114" s="23"/>
      <c r="R114" s="23"/>
      <c r="S114" s="23"/>
      <c r="T114" s="23"/>
      <c r="U114" s="43"/>
      <c r="V114" s="155">
        <v>95</v>
      </c>
      <c r="W114" s="156" t="s">
        <v>58</v>
      </c>
      <c r="X114" s="164" t="s">
        <v>1581</v>
      </c>
      <c r="Y114" s="210">
        <v>74</v>
      </c>
      <c r="Z114" s="167">
        <f t="shared" si="29"/>
        <v>1.62784047163378E-3</v>
      </c>
      <c r="AA114" s="168">
        <f t="shared" si="36"/>
        <v>0.93680019358102884</v>
      </c>
      <c r="AB114" s="43"/>
      <c r="AC114" s="23"/>
      <c r="AD114" s="23"/>
      <c r="AE114" s="23"/>
      <c r="AF114" s="23"/>
      <c r="AG114" s="23"/>
      <c r="AH114" s="23"/>
      <c r="AI114" s="52"/>
      <c r="AJ114" s="23"/>
      <c r="AK114" s="23"/>
      <c r="AL114" s="23"/>
      <c r="AM114" s="23"/>
      <c r="AN114" s="23"/>
      <c r="AO114" s="23"/>
      <c r="AP114" s="23"/>
      <c r="AQ114" s="155">
        <v>95</v>
      </c>
      <c r="AR114" s="156" t="s">
        <v>64</v>
      </c>
      <c r="AS114" s="164" t="s">
        <v>850</v>
      </c>
      <c r="AT114" s="210">
        <v>36</v>
      </c>
      <c r="AU114" s="167">
        <f t="shared" si="31"/>
        <v>1.0348098536893846E-3</v>
      </c>
      <c r="AV114" s="168">
        <f t="shared" si="38"/>
        <v>0.98562764092098065</v>
      </c>
      <c r="AW114" s="74"/>
      <c r="AX114" s="155">
        <v>95</v>
      </c>
      <c r="AY114" s="156" t="s">
        <v>72</v>
      </c>
      <c r="AZ114" s="164" t="s">
        <v>364</v>
      </c>
      <c r="BA114" s="210">
        <v>161</v>
      </c>
      <c r="BB114" s="167">
        <f t="shared" si="32"/>
        <v>2.5377910184265695E-3</v>
      </c>
      <c r="BC114" s="168">
        <f t="shared" si="39"/>
        <v>0.87914755442064285</v>
      </c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</row>
    <row r="115" spans="1:75" ht="18.75" customHeight="1">
      <c r="A115" s="155">
        <f t="shared" si="25"/>
        <v>96</v>
      </c>
      <c r="B115" s="156" t="s">
        <v>72</v>
      </c>
      <c r="C115" s="164" t="s">
        <v>142</v>
      </c>
      <c r="D115" s="210">
        <v>680</v>
      </c>
      <c r="E115" s="206">
        <f t="shared" si="24"/>
        <v>1.6217505366086335E-3</v>
      </c>
      <c r="F115" s="194">
        <f t="shared" si="26"/>
        <v>0.72170760791795885</v>
      </c>
      <c r="G115" s="23"/>
      <c r="H115" s="155">
        <v>96</v>
      </c>
      <c r="I115" s="156" t="s">
        <v>52</v>
      </c>
      <c r="J115" s="164" t="s">
        <v>643</v>
      </c>
      <c r="K115" s="210">
        <v>80</v>
      </c>
      <c r="L115" s="167">
        <f t="shared" si="27"/>
        <v>4.3711308661942202E-4</v>
      </c>
      <c r="M115" s="168">
        <f t="shared" si="34"/>
        <v>0.98931258503215525</v>
      </c>
      <c r="N115" s="23"/>
      <c r="O115" s="23"/>
      <c r="P115" s="23"/>
      <c r="Q115" s="23"/>
      <c r="R115" s="23"/>
      <c r="S115" s="23"/>
      <c r="T115" s="23"/>
      <c r="U115" s="43"/>
      <c r="V115" s="155">
        <v>96</v>
      </c>
      <c r="W115" s="156" t="s">
        <v>58</v>
      </c>
      <c r="X115" s="164" t="s">
        <v>634</v>
      </c>
      <c r="Y115" s="210">
        <v>72</v>
      </c>
      <c r="Z115" s="167">
        <f t="shared" si="29"/>
        <v>1.5838447832112453E-3</v>
      </c>
      <c r="AA115" s="168">
        <f t="shared" si="36"/>
        <v>0.93838403836424011</v>
      </c>
      <c r="AB115" s="43"/>
      <c r="AC115" s="23"/>
      <c r="AD115" s="23"/>
      <c r="AE115" s="23"/>
      <c r="AF115" s="23"/>
      <c r="AG115" s="23"/>
      <c r="AH115" s="23"/>
      <c r="AI115" s="52"/>
      <c r="AJ115" s="23"/>
      <c r="AK115" s="23"/>
      <c r="AL115" s="23"/>
      <c r="AM115" s="23"/>
      <c r="AN115" s="23"/>
      <c r="AO115" s="23"/>
      <c r="AP115" s="23"/>
      <c r="AQ115" s="155">
        <v>96</v>
      </c>
      <c r="AR115" s="156" t="s">
        <v>64</v>
      </c>
      <c r="AS115" s="164" t="s">
        <v>710</v>
      </c>
      <c r="AT115" s="210">
        <v>35</v>
      </c>
      <c r="AU115" s="167">
        <f t="shared" si="31"/>
        <v>1.0060651355313461E-3</v>
      </c>
      <c r="AV115" s="168">
        <f t="shared" si="38"/>
        <v>0.98663370605651202</v>
      </c>
      <c r="AW115" s="74"/>
      <c r="AX115" s="155">
        <v>96</v>
      </c>
      <c r="AY115" s="156" t="s">
        <v>72</v>
      </c>
      <c r="AZ115" s="164" t="s">
        <v>1722</v>
      </c>
      <c r="BA115" s="210">
        <v>161</v>
      </c>
      <c r="BB115" s="167">
        <f t="shared" si="32"/>
        <v>2.5377910184265695E-3</v>
      </c>
      <c r="BC115" s="168">
        <f t="shared" si="39"/>
        <v>0.8816853454390694</v>
      </c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W115" s="23"/>
    </row>
    <row r="116" spans="1:75" ht="18.75" customHeight="1">
      <c r="A116" s="155">
        <f t="shared" si="25"/>
        <v>97</v>
      </c>
      <c r="B116" s="156" t="s">
        <v>58</v>
      </c>
      <c r="C116" s="164" t="s">
        <v>145</v>
      </c>
      <c r="D116" s="210">
        <v>680</v>
      </c>
      <c r="E116" s="206">
        <f t="shared" si="24"/>
        <v>1.6217505366086335E-3</v>
      </c>
      <c r="F116" s="194">
        <f t="shared" si="26"/>
        <v>0.72332935845456747</v>
      </c>
      <c r="G116" s="23"/>
      <c r="H116" s="155">
        <v>97</v>
      </c>
      <c r="I116" s="156" t="s">
        <v>52</v>
      </c>
      <c r="J116" s="164" t="s">
        <v>685</v>
      </c>
      <c r="K116" s="210">
        <v>76</v>
      </c>
      <c r="L116" s="167">
        <f t="shared" si="27"/>
        <v>4.1525743228845095E-4</v>
      </c>
      <c r="M116" s="168">
        <f t="shared" si="34"/>
        <v>0.98972784246444367</v>
      </c>
      <c r="N116" s="23"/>
      <c r="O116" s="23"/>
      <c r="P116" s="23"/>
      <c r="Q116" s="23"/>
      <c r="R116" s="23"/>
      <c r="S116" s="23"/>
      <c r="T116" s="23"/>
      <c r="U116" s="43"/>
      <c r="V116" s="155">
        <v>97</v>
      </c>
      <c r="W116" s="156" t="s">
        <v>58</v>
      </c>
      <c r="X116" s="164" t="s">
        <v>702</v>
      </c>
      <c r="Y116" s="210">
        <v>71</v>
      </c>
      <c r="Z116" s="167">
        <f t="shared" si="29"/>
        <v>1.561846938999978E-3</v>
      </c>
      <c r="AA116" s="168">
        <f t="shared" si="36"/>
        <v>0.93994588530324008</v>
      </c>
      <c r="AB116" s="43"/>
      <c r="AC116" s="23"/>
      <c r="AD116" s="23"/>
      <c r="AE116" s="23"/>
      <c r="AF116" s="23"/>
      <c r="AG116" s="23"/>
      <c r="AH116" s="23"/>
      <c r="AI116" s="52"/>
      <c r="AJ116" s="23"/>
      <c r="AK116" s="23"/>
      <c r="AL116" s="23"/>
      <c r="AM116" s="23"/>
      <c r="AN116" s="23"/>
      <c r="AO116" s="23"/>
      <c r="AP116" s="23"/>
      <c r="AQ116" s="155">
        <v>97</v>
      </c>
      <c r="AR116" s="156" t="s">
        <v>64</v>
      </c>
      <c r="AS116" s="164" t="s">
        <v>1631</v>
      </c>
      <c r="AT116" s="210">
        <v>34</v>
      </c>
      <c r="AU116" s="167">
        <f t="shared" si="31"/>
        <v>9.7732041737330763E-4</v>
      </c>
      <c r="AV116" s="168">
        <f t="shared" si="38"/>
        <v>0.98761102647388532</v>
      </c>
      <c r="AW116" s="74"/>
      <c r="AX116" s="155">
        <v>97</v>
      </c>
      <c r="AY116" s="156" t="s">
        <v>72</v>
      </c>
      <c r="AZ116" s="164" t="s">
        <v>387</v>
      </c>
      <c r="BA116" s="210">
        <v>157</v>
      </c>
      <c r="BB116" s="167">
        <f t="shared" si="32"/>
        <v>2.4747403098942322E-3</v>
      </c>
      <c r="BC116" s="168">
        <f t="shared" si="39"/>
        <v>0.88416008574896365</v>
      </c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  <c r="BS116" s="23"/>
      <c r="BT116" s="23"/>
      <c r="BU116" s="23"/>
      <c r="BV116" s="23"/>
      <c r="BW116" s="23"/>
    </row>
    <row r="117" spans="1:75" ht="18.75" customHeight="1">
      <c r="A117" s="155">
        <f t="shared" si="25"/>
        <v>98</v>
      </c>
      <c r="B117" s="156" t="s">
        <v>52</v>
      </c>
      <c r="C117" s="164" t="s">
        <v>157</v>
      </c>
      <c r="D117" s="210">
        <v>676</v>
      </c>
      <c r="E117" s="206">
        <f t="shared" si="24"/>
        <v>1.612210827569759E-3</v>
      </c>
      <c r="F117" s="194">
        <f t="shared" si="26"/>
        <v>0.72494156928213727</v>
      </c>
      <c r="G117" s="23"/>
      <c r="H117" s="155">
        <v>98</v>
      </c>
      <c r="I117" s="156" t="s">
        <v>52</v>
      </c>
      <c r="J117" s="164" t="s">
        <v>690</v>
      </c>
      <c r="K117" s="210">
        <v>73</v>
      </c>
      <c r="L117" s="167">
        <f t="shared" si="27"/>
        <v>3.9886569154022258E-4</v>
      </c>
      <c r="M117" s="168">
        <f t="shared" si="34"/>
        <v>0.99012670815598391</v>
      </c>
      <c r="N117" s="23"/>
      <c r="O117" s="23"/>
      <c r="P117" s="23"/>
      <c r="Q117" s="23"/>
      <c r="R117" s="23"/>
      <c r="S117" s="23"/>
      <c r="T117" s="23"/>
      <c r="U117" s="43"/>
      <c r="V117" s="155">
        <v>98</v>
      </c>
      <c r="W117" s="156" t="s">
        <v>58</v>
      </c>
      <c r="X117" s="164" t="s">
        <v>677</v>
      </c>
      <c r="Y117" s="210">
        <v>71</v>
      </c>
      <c r="Z117" s="167">
        <f t="shared" si="29"/>
        <v>1.561846938999978E-3</v>
      </c>
      <c r="AA117" s="168">
        <f t="shared" si="36"/>
        <v>0.94150773224224005</v>
      </c>
      <c r="AB117" s="43"/>
      <c r="AC117" s="23"/>
      <c r="AD117" s="23"/>
      <c r="AE117" s="23"/>
      <c r="AF117" s="23"/>
      <c r="AG117" s="23"/>
      <c r="AH117" s="23"/>
      <c r="AI117" s="52"/>
      <c r="AJ117" s="23"/>
      <c r="AK117" s="23"/>
      <c r="AL117" s="23"/>
      <c r="AM117" s="23"/>
      <c r="AN117" s="23"/>
      <c r="AO117" s="23"/>
      <c r="AP117" s="23"/>
      <c r="AQ117" s="155">
        <v>98</v>
      </c>
      <c r="AR117" s="156" t="s">
        <v>64</v>
      </c>
      <c r="AS117" s="164" t="s">
        <v>1546</v>
      </c>
      <c r="AT117" s="210">
        <v>33</v>
      </c>
      <c r="AU117" s="167">
        <f t="shared" si="31"/>
        <v>9.4857569921526924E-4</v>
      </c>
      <c r="AV117" s="168">
        <f t="shared" si="38"/>
        <v>0.98855960217310057</v>
      </c>
      <c r="AW117" s="74"/>
      <c r="AX117" s="155">
        <v>98</v>
      </c>
      <c r="AY117" s="156" t="s">
        <v>72</v>
      </c>
      <c r="AZ117" s="164" t="s">
        <v>1542</v>
      </c>
      <c r="BA117" s="210">
        <v>155</v>
      </c>
      <c r="BB117" s="167">
        <f t="shared" si="32"/>
        <v>2.4432149556280641E-3</v>
      </c>
      <c r="BC117" s="168">
        <f t="shared" si="39"/>
        <v>0.8866033007045917</v>
      </c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</row>
    <row r="118" spans="1:75" ht="18.75" customHeight="1">
      <c r="A118" s="155">
        <f t="shared" si="25"/>
        <v>99</v>
      </c>
      <c r="B118" s="156" t="s">
        <v>52</v>
      </c>
      <c r="C118" s="164" t="s">
        <v>139</v>
      </c>
      <c r="D118" s="210">
        <v>676</v>
      </c>
      <c r="E118" s="206">
        <f t="shared" si="24"/>
        <v>1.612210827569759E-3</v>
      </c>
      <c r="F118" s="194">
        <f t="shared" si="26"/>
        <v>0.72655378010970706</v>
      </c>
      <c r="G118" s="23"/>
      <c r="H118" s="155">
        <v>99</v>
      </c>
      <c r="I118" s="156" t="s">
        <v>52</v>
      </c>
      <c r="J118" s="164" t="s">
        <v>1513</v>
      </c>
      <c r="K118" s="210">
        <v>69</v>
      </c>
      <c r="L118" s="167">
        <f t="shared" si="27"/>
        <v>3.7701003720925152E-4</v>
      </c>
      <c r="M118" s="168">
        <f t="shared" si="34"/>
        <v>0.99050371819319316</v>
      </c>
      <c r="N118" s="23"/>
      <c r="O118" s="23"/>
      <c r="P118" s="23"/>
      <c r="Q118" s="23"/>
      <c r="R118" s="23"/>
      <c r="S118" s="23"/>
      <c r="T118" s="23"/>
      <c r="U118" s="43"/>
      <c r="V118" s="155">
        <v>99</v>
      </c>
      <c r="W118" s="156" t="s">
        <v>58</v>
      </c>
      <c r="X118" s="164" t="s">
        <v>1764</v>
      </c>
      <c r="Y118" s="210">
        <v>71</v>
      </c>
      <c r="Z118" s="167">
        <f t="shared" si="29"/>
        <v>1.561846938999978E-3</v>
      </c>
      <c r="AA118" s="168">
        <f t="shared" si="36"/>
        <v>0.94306957918124001</v>
      </c>
      <c r="AB118" s="43"/>
      <c r="AC118" s="23"/>
      <c r="AD118" s="23"/>
      <c r="AE118" s="23"/>
      <c r="AF118" s="23"/>
      <c r="AG118" s="23"/>
      <c r="AH118" s="23"/>
      <c r="AI118" s="52"/>
      <c r="AJ118" s="23"/>
      <c r="AK118" s="23"/>
      <c r="AL118" s="23"/>
      <c r="AM118" s="23"/>
      <c r="AN118" s="23"/>
      <c r="AO118" s="23"/>
      <c r="AP118" s="23"/>
      <c r="AQ118" s="155">
        <v>99</v>
      </c>
      <c r="AR118" s="156" t="s">
        <v>64</v>
      </c>
      <c r="AS118" s="164" t="s">
        <v>1637</v>
      </c>
      <c r="AT118" s="210">
        <v>33</v>
      </c>
      <c r="AU118" s="167">
        <f t="shared" si="31"/>
        <v>9.4857569921526924E-4</v>
      </c>
      <c r="AV118" s="168">
        <f t="shared" si="38"/>
        <v>0.98950817787231582</v>
      </c>
      <c r="AW118" s="74"/>
      <c r="AX118" s="155">
        <v>99</v>
      </c>
      <c r="AY118" s="156" t="s">
        <v>72</v>
      </c>
      <c r="AZ118" s="164" t="s">
        <v>402</v>
      </c>
      <c r="BA118" s="210">
        <v>155</v>
      </c>
      <c r="BB118" s="167">
        <f t="shared" si="32"/>
        <v>2.4432149556280641E-3</v>
      </c>
      <c r="BC118" s="168">
        <f t="shared" si="39"/>
        <v>0.88904651566021975</v>
      </c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</row>
    <row r="119" spans="1:75" ht="18.75" customHeight="1">
      <c r="A119" s="155">
        <f t="shared" si="25"/>
        <v>100</v>
      </c>
      <c r="B119" s="156" t="s">
        <v>52</v>
      </c>
      <c r="C119" s="164" t="s">
        <v>155</v>
      </c>
      <c r="D119" s="210">
        <v>664</v>
      </c>
      <c r="E119" s="206">
        <f t="shared" si="24"/>
        <v>1.5835917004531361E-3</v>
      </c>
      <c r="F119" s="194">
        <f t="shared" si="26"/>
        <v>0.72813737181016025</v>
      </c>
      <c r="G119" s="23"/>
      <c r="H119" s="155">
        <v>100</v>
      </c>
      <c r="I119" s="156" t="s">
        <v>52</v>
      </c>
      <c r="J119" s="164" t="s">
        <v>1774</v>
      </c>
      <c r="K119" s="210">
        <v>69</v>
      </c>
      <c r="L119" s="167">
        <f t="shared" si="27"/>
        <v>3.7701003720925152E-4</v>
      </c>
      <c r="M119" s="168">
        <f t="shared" si="34"/>
        <v>0.99088072823040241</v>
      </c>
      <c r="N119" s="23"/>
      <c r="O119" s="23"/>
      <c r="P119" s="23"/>
      <c r="Q119" s="23"/>
      <c r="R119" s="23"/>
      <c r="S119" s="23"/>
      <c r="T119" s="23"/>
      <c r="U119" s="43"/>
      <c r="V119" s="155">
        <v>100</v>
      </c>
      <c r="W119" s="156" t="s">
        <v>58</v>
      </c>
      <c r="X119" s="164" t="s">
        <v>608</v>
      </c>
      <c r="Y119" s="210">
        <v>70</v>
      </c>
      <c r="Z119" s="167">
        <f t="shared" si="29"/>
        <v>1.5398490947887108E-3</v>
      </c>
      <c r="AA119" s="168">
        <f t="shared" si="36"/>
        <v>0.94460942827602867</v>
      </c>
      <c r="AB119" s="43"/>
      <c r="AC119" s="23"/>
      <c r="AD119" s="23"/>
      <c r="AE119" s="23"/>
      <c r="AF119" s="23"/>
      <c r="AG119" s="23"/>
      <c r="AH119" s="23"/>
      <c r="AI119" s="52"/>
      <c r="AJ119" s="23"/>
      <c r="AK119" s="23"/>
      <c r="AL119" s="23"/>
      <c r="AM119" s="23"/>
      <c r="AN119" s="23"/>
      <c r="AO119" s="23"/>
      <c r="AP119" s="23"/>
      <c r="AQ119" s="155">
        <v>100</v>
      </c>
      <c r="AR119" s="156" t="s">
        <v>64</v>
      </c>
      <c r="AS119" s="164" t="s">
        <v>749</v>
      </c>
      <c r="AT119" s="210">
        <v>33</v>
      </c>
      <c r="AU119" s="167">
        <f t="shared" si="31"/>
        <v>9.4857569921526924E-4</v>
      </c>
      <c r="AV119" s="168">
        <f t="shared" si="38"/>
        <v>0.99045675357153107</v>
      </c>
      <c r="AW119" s="74"/>
      <c r="AX119" s="155">
        <v>100</v>
      </c>
      <c r="AY119" s="156" t="s">
        <v>72</v>
      </c>
      <c r="AZ119" s="164" t="s">
        <v>434</v>
      </c>
      <c r="BA119" s="210">
        <v>153</v>
      </c>
      <c r="BB119" s="167">
        <f t="shared" si="32"/>
        <v>2.4116896013618955E-3</v>
      </c>
      <c r="BC119" s="168">
        <f t="shared" si="39"/>
        <v>0.89145820526158159</v>
      </c>
      <c r="BD119" s="31"/>
      <c r="BE119" s="35"/>
      <c r="BF119" s="35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</row>
    <row r="120" spans="1:75" ht="18.75" customHeight="1">
      <c r="A120" s="155">
        <f t="shared" si="25"/>
        <v>101</v>
      </c>
      <c r="B120" s="156" t="s">
        <v>61</v>
      </c>
      <c r="C120" s="164" t="s">
        <v>1625</v>
      </c>
      <c r="D120" s="210">
        <v>651</v>
      </c>
      <c r="E120" s="206">
        <f t="shared" si="24"/>
        <v>1.5525876460767947E-3</v>
      </c>
      <c r="F120" s="194">
        <f t="shared" si="26"/>
        <v>0.72968995945623705</v>
      </c>
      <c r="G120" s="23"/>
      <c r="H120" s="155">
        <v>101</v>
      </c>
      <c r="I120" s="156" t="s">
        <v>52</v>
      </c>
      <c r="J120" s="164" t="s">
        <v>654</v>
      </c>
      <c r="K120" s="210">
        <v>67</v>
      </c>
      <c r="L120" s="167">
        <f t="shared" si="27"/>
        <v>3.6608221004376596E-4</v>
      </c>
      <c r="M120" s="168">
        <f t="shared" si="34"/>
        <v>0.99124681044044616</v>
      </c>
      <c r="N120" s="23"/>
      <c r="O120" s="23"/>
      <c r="P120" s="23"/>
      <c r="Q120" s="23"/>
      <c r="R120" s="23"/>
      <c r="S120" s="23"/>
      <c r="T120" s="23"/>
      <c r="U120" s="43"/>
      <c r="V120" s="155">
        <v>101</v>
      </c>
      <c r="W120" s="156" t="s">
        <v>58</v>
      </c>
      <c r="X120" s="164" t="s">
        <v>570</v>
      </c>
      <c r="Y120" s="210">
        <v>70</v>
      </c>
      <c r="Z120" s="167">
        <f t="shared" si="29"/>
        <v>1.5398490947887108E-3</v>
      </c>
      <c r="AA120" s="168">
        <f t="shared" si="36"/>
        <v>0.94614927737081733</v>
      </c>
      <c r="AB120" s="43"/>
      <c r="AC120" s="23"/>
      <c r="AD120" s="23"/>
      <c r="AE120" s="23"/>
      <c r="AF120" s="23"/>
      <c r="AG120" s="23"/>
      <c r="AH120" s="23"/>
      <c r="AI120" s="52"/>
      <c r="AJ120" s="23"/>
      <c r="AK120" s="23"/>
      <c r="AL120" s="23"/>
      <c r="AM120" s="23"/>
      <c r="AN120" s="23"/>
      <c r="AO120" s="23"/>
      <c r="AP120" s="23"/>
      <c r="AQ120" s="155">
        <v>101</v>
      </c>
      <c r="AR120" s="156" t="s">
        <v>64</v>
      </c>
      <c r="AS120" s="164" t="s">
        <v>1622</v>
      </c>
      <c r="AT120" s="210">
        <v>31</v>
      </c>
      <c r="AU120" s="167">
        <f t="shared" si="31"/>
        <v>8.9108626289919224E-4</v>
      </c>
      <c r="AV120" s="168">
        <f t="shared" si="38"/>
        <v>0.99134783983443031</v>
      </c>
      <c r="AW120" s="74"/>
      <c r="AX120" s="155">
        <v>101</v>
      </c>
      <c r="AY120" s="156" t="s">
        <v>72</v>
      </c>
      <c r="AZ120" s="164" t="s">
        <v>1557</v>
      </c>
      <c r="BA120" s="210">
        <v>153</v>
      </c>
      <c r="BB120" s="167">
        <f t="shared" si="32"/>
        <v>2.4116896013618955E-3</v>
      </c>
      <c r="BC120" s="168">
        <f t="shared" si="39"/>
        <v>0.89386989486294344</v>
      </c>
      <c r="BD120" s="31"/>
      <c r="BE120" s="34"/>
      <c r="BF120" s="33"/>
      <c r="BG120" s="35"/>
      <c r="BH120" s="35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</row>
    <row r="121" spans="1:75" ht="18.75" customHeight="1">
      <c r="A121" s="155">
        <f t="shared" si="25"/>
        <v>102</v>
      </c>
      <c r="B121" s="156" t="s">
        <v>52</v>
      </c>
      <c r="C121" s="164" t="s">
        <v>170</v>
      </c>
      <c r="D121" s="210">
        <v>648</v>
      </c>
      <c r="E121" s="206">
        <f t="shared" si="24"/>
        <v>1.5454328642976389E-3</v>
      </c>
      <c r="F121" s="194">
        <f t="shared" si="26"/>
        <v>0.73123539232053469</v>
      </c>
      <c r="G121" s="23"/>
      <c r="H121" s="155">
        <v>102</v>
      </c>
      <c r="I121" s="156" t="s">
        <v>52</v>
      </c>
      <c r="J121" s="164" t="s">
        <v>1548</v>
      </c>
      <c r="K121" s="210">
        <v>67</v>
      </c>
      <c r="L121" s="167">
        <f t="shared" si="27"/>
        <v>3.6608221004376596E-4</v>
      </c>
      <c r="M121" s="168">
        <f t="shared" si="34"/>
        <v>0.99161289265048991</v>
      </c>
      <c r="N121" s="23"/>
      <c r="O121" s="23"/>
      <c r="P121" s="23"/>
      <c r="Q121" s="23"/>
      <c r="R121" s="23"/>
      <c r="S121" s="23"/>
      <c r="T121" s="23"/>
      <c r="U121" s="43"/>
      <c r="V121" s="155">
        <v>102</v>
      </c>
      <c r="W121" s="156" t="s">
        <v>58</v>
      </c>
      <c r="X121" s="164" t="s">
        <v>1714</v>
      </c>
      <c r="Y121" s="210">
        <v>70</v>
      </c>
      <c r="Z121" s="167">
        <f t="shared" si="29"/>
        <v>1.5398490947887108E-3</v>
      </c>
      <c r="AA121" s="168">
        <f t="shared" si="36"/>
        <v>0.94768912646560599</v>
      </c>
      <c r="AB121" s="43"/>
      <c r="AC121" s="23"/>
      <c r="AD121" s="23"/>
      <c r="AE121" s="23"/>
      <c r="AF121" s="23"/>
      <c r="AG121" s="23"/>
      <c r="AH121" s="23"/>
      <c r="AI121" s="52"/>
      <c r="AJ121" s="23"/>
      <c r="AK121" s="23"/>
      <c r="AL121" s="23"/>
      <c r="AM121" s="23"/>
      <c r="AN121" s="23"/>
      <c r="AO121" s="23"/>
      <c r="AP121" s="23"/>
      <c r="AQ121" s="155">
        <v>102</v>
      </c>
      <c r="AR121" s="156" t="s">
        <v>64</v>
      </c>
      <c r="AS121" s="164" t="s">
        <v>795</v>
      </c>
      <c r="AT121" s="210">
        <v>31</v>
      </c>
      <c r="AU121" s="167">
        <f t="shared" si="31"/>
        <v>8.9108626289919224E-4</v>
      </c>
      <c r="AV121" s="168">
        <f t="shared" si="38"/>
        <v>0.99223892609732955</v>
      </c>
      <c r="AW121" s="153"/>
      <c r="AX121" s="155">
        <v>102</v>
      </c>
      <c r="AY121" s="156" t="s">
        <v>72</v>
      </c>
      <c r="AZ121" s="164" t="s">
        <v>383</v>
      </c>
      <c r="BA121" s="210">
        <v>153</v>
      </c>
      <c r="BB121" s="167">
        <f t="shared" si="32"/>
        <v>2.4116896013618955E-3</v>
      </c>
      <c r="BC121" s="168">
        <f t="shared" si="39"/>
        <v>0.89628158446430528</v>
      </c>
      <c r="BD121" s="31"/>
      <c r="BE121" s="50"/>
      <c r="BF121" s="32"/>
      <c r="BG121" s="36"/>
      <c r="BH121" s="29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</row>
    <row r="122" spans="1:75" ht="18.75" customHeight="1">
      <c r="A122" s="155">
        <f t="shared" si="25"/>
        <v>103</v>
      </c>
      <c r="B122" s="156" t="s">
        <v>61</v>
      </c>
      <c r="C122" s="164" t="s">
        <v>198</v>
      </c>
      <c r="D122" s="210">
        <v>638</v>
      </c>
      <c r="E122" s="206">
        <f t="shared" si="24"/>
        <v>1.5215835917004531E-3</v>
      </c>
      <c r="F122" s="194">
        <f t="shared" si="26"/>
        <v>0.7327569759122351</v>
      </c>
      <c r="G122" s="23"/>
      <c r="H122" s="155">
        <v>103</v>
      </c>
      <c r="I122" s="156" t="s">
        <v>52</v>
      </c>
      <c r="J122" s="164" t="s">
        <v>574</v>
      </c>
      <c r="K122" s="210">
        <v>66</v>
      </c>
      <c r="L122" s="167">
        <f t="shared" si="27"/>
        <v>3.6061829646102315E-4</v>
      </c>
      <c r="M122" s="168">
        <f t="shared" si="34"/>
        <v>0.99197351094695096</v>
      </c>
      <c r="N122" s="23"/>
      <c r="O122" s="23"/>
      <c r="P122" s="23"/>
      <c r="Q122" s="23"/>
      <c r="R122" s="23"/>
      <c r="S122" s="23"/>
      <c r="T122" s="23"/>
      <c r="U122" s="43"/>
      <c r="V122" s="155">
        <v>103</v>
      </c>
      <c r="W122" s="156" t="s">
        <v>58</v>
      </c>
      <c r="X122" s="164" t="s">
        <v>705</v>
      </c>
      <c r="Y122" s="210">
        <v>70</v>
      </c>
      <c r="Z122" s="167">
        <f t="shared" si="29"/>
        <v>1.5398490947887108E-3</v>
      </c>
      <c r="AA122" s="168">
        <f t="shared" si="36"/>
        <v>0.94922897556039465</v>
      </c>
      <c r="AB122" s="43"/>
      <c r="AC122" s="23"/>
      <c r="AD122" s="23"/>
      <c r="AE122" s="23"/>
      <c r="AF122" s="23"/>
      <c r="AG122" s="23"/>
      <c r="AH122" s="23"/>
      <c r="AI122" s="52"/>
      <c r="AJ122" s="23"/>
      <c r="AK122" s="23"/>
      <c r="AL122" s="23"/>
      <c r="AM122" s="23"/>
      <c r="AN122" s="23"/>
      <c r="AO122" s="23"/>
      <c r="AP122" s="23"/>
      <c r="AQ122" s="155">
        <v>103</v>
      </c>
      <c r="AR122" s="156" t="s">
        <v>64</v>
      </c>
      <c r="AS122" s="164" t="s">
        <v>1761</v>
      </c>
      <c r="AT122" s="210">
        <v>30</v>
      </c>
      <c r="AU122" s="167">
        <f t="shared" si="31"/>
        <v>8.6234154474115385E-4</v>
      </c>
      <c r="AV122" s="168">
        <f t="shared" si="38"/>
        <v>0.99310126764207074</v>
      </c>
      <c r="AW122" s="74"/>
      <c r="AX122" s="155">
        <v>103</v>
      </c>
      <c r="AY122" s="156" t="s">
        <v>72</v>
      </c>
      <c r="AZ122" s="164" t="s">
        <v>577</v>
      </c>
      <c r="BA122" s="210">
        <v>150</v>
      </c>
      <c r="BB122" s="167">
        <f t="shared" si="32"/>
        <v>2.3644015699626425E-3</v>
      </c>
      <c r="BC122" s="168">
        <f t="shared" si="39"/>
        <v>0.89864598603426793</v>
      </c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</row>
    <row r="123" spans="1:75" ht="18.75" customHeight="1">
      <c r="A123" s="155">
        <f t="shared" si="25"/>
        <v>104</v>
      </c>
      <c r="B123" s="156" t="s">
        <v>72</v>
      </c>
      <c r="C123" s="164" t="s">
        <v>1738</v>
      </c>
      <c r="D123" s="210">
        <v>604</v>
      </c>
      <c r="E123" s="206">
        <f t="shared" si="24"/>
        <v>1.4404960648700216E-3</v>
      </c>
      <c r="F123" s="194">
        <f t="shared" si="26"/>
        <v>0.73419747197710516</v>
      </c>
      <c r="G123" s="23"/>
      <c r="H123" s="155">
        <v>104</v>
      </c>
      <c r="I123" s="156" t="s">
        <v>52</v>
      </c>
      <c r="J123" s="164" t="s">
        <v>1579</v>
      </c>
      <c r="K123" s="210">
        <v>65</v>
      </c>
      <c r="L123" s="167">
        <f t="shared" si="27"/>
        <v>3.551543828782804E-4</v>
      </c>
      <c r="M123" s="168">
        <f t="shared" si="34"/>
        <v>0.99232866532982922</v>
      </c>
      <c r="N123" s="23"/>
      <c r="O123" s="23"/>
      <c r="P123" s="23"/>
      <c r="Q123" s="23"/>
      <c r="R123" s="23"/>
      <c r="S123" s="23"/>
      <c r="T123" s="23"/>
      <c r="U123" s="43"/>
      <c r="V123" s="155">
        <v>104</v>
      </c>
      <c r="W123" s="156" t="s">
        <v>58</v>
      </c>
      <c r="X123" s="164" t="s">
        <v>756</v>
      </c>
      <c r="Y123" s="210">
        <v>68</v>
      </c>
      <c r="Z123" s="167">
        <f t="shared" si="29"/>
        <v>1.4958534063661761E-3</v>
      </c>
      <c r="AA123" s="168">
        <f t="shared" si="36"/>
        <v>0.9507248289667608</v>
      </c>
      <c r="AB123" s="43"/>
      <c r="AC123" s="23"/>
      <c r="AD123" s="23"/>
      <c r="AE123" s="23"/>
      <c r="AF123" s="23"/>
      <c r="AG123" s="23"/>
      <c r="AH123" s="23"/>
      <c r="AI123" s="52"/>
      <c r="AJ123" s="23"/>
      <c r="AK123" s="23"/>
      <c r="AL123" s="23"/>
      <c r="AM123" s="23"/>
      <c r="AN123" s="23"/>
      <c r="AO123" s="23"/>
      <c r="AP123" s="23"/>
      <c r="AQ123" s="155">
        <v>104</v>
      </c>
      <c r="AR123" s="156" t="s">
        <v>64</v>
      </c>
      <c r="AS123" s="164" t="s">
        <v>1733</v>
      </c>
      <c r="AT123" s="210">
        <v>29</v>
      </c>
      <c r="AU123" s="167">
        <f t="shared" si="31"/>
        <v>8.3359682658311536E-4</v>
      </c>
      <c r="AV123" s="168">
        <f t="shared" si="38"/>
        <v>0.99393486446865387</v>
      </c>
      <c r="AW123" s="74"/>
      <c r="AX123" s="159">
        <v>104</v>
      </c>
      <c r="AY123" s="160" t="s">
        <v>72</v>
      </c>
      <c r="AZ123" s="171" t="s">
        <v>397</v>
      </c>
      <c r="BA123" s="215">
        <v>149</v>
      </c>
      <c r="BB123" s="184">
        <f t="shared" si="32"/>
        <v>2.3486388928295582E-3</v>
      </c>
      <c r="BC123" s="185">
        <f t="shared" si="39"/>
        <v>0.90099462492709748</v>
      </c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</row>
    <row r="124" spans="1:75" ht="18.75" customHeight="1">
      <c r="A124" s="155">
        <f t="shared" si="25"/>
        <v>105</v>
      </c>
      <c r="B124" s="156" t="s">
        <v>72</v>
      </c>
      <c r="C124" s="164" t="s">
        <v>1682</v>
      </c>
      <c r="D124" s="210">
        <v>589</v>
      </c>
      <c r="E124" s="206">
        <f t="shared" si="24"/>
        <v>1.4047221559742428E-3</v>
      </c>
      <c r="F124" s="194">
        <f t="shared" si="26"/>
        <v>0.73560219413307937</v>
      </c>
      <c r="G124" s="23"/>
      <c r="H124" s="155">
        <v>105</v>
      </c>
      <c r="I124" s="156" t="s">
        <v>52</v>
      </c>
      <c r="J124" s="164" t="s">
        <v>1795</v>
      </c>
      <c r="K124" s="210">
        <v>65</v>
      </c>
      <c r="L124" s="167">
        <f t="shared" si="27"/>
        <v>3.551543828782804E-4</v>
      </c>
      <c r="M124" s="168">
        <f t="shared" si="34"/>
        <v>0.99268381971270747</v>
      </c>
      <c r="N124" s="23"/>
      <c r="O124" s="23"/>
      <c r="P124" s="23"/>
      <c r="Q124" s="23"/>
      <c r="R124" s="23"/>
      <c r="S124" s="23"/>
      <c r="T124" s="23"/>
      <c r="U124" s="43"/>
      <c r="V124" s="155">
        <v>105</v>
      </c>
      <c r="W124" s="156" t="s">
        <v>58</v>
      </c>
      <c r="X124" s="164" t="s">
        <v>1566</v>
      </c>
      <c r="Y124" s="210">
        <v>65</v>
      </c>
      <c r="Z124" s="167">
        <f t="shared" si="29"/>
        <v>1.4298598737323743E-3</v>
      </c>
      <c r="AA124" s="168">
        <f t="shared" si="36"/>
        <v>0.95215468884049315</v>
      </c>
      <c r="AB124" s="43"/>
      <c r="AC124" s="23"/>
      <c r="AD124" s="23"/>
      <c r="AE124" s="23"/>
      <c r="AF124" s="23"/>
      <c r="AG124" s="23"/>
      <c r="AH124" s="23"/>
      <c r="AI124" s="52"/>
      <c r="AJ124" s="23"/>
      <c r="AK124" s="23"/>
      <c r="AL124" s="23"/>
      <c r="AM124" s="23"/>
      <c r="AN124" s="23"/>
      <c r="AO124" s="23"/>
      <c r="AP124" s="23"/>
      <c r="AQ124" s="155">
        <v>105</v>
      </c>
      <c r="AR124" s="156" t="s">
        <v>64</v>
      </c>
      <c r="AS124" s="164" t="s">
        <v>842</v>
      </c>
      <c r="AT124" s="210">
        <v>28</v>
      </c>
      <c r="AU124" s="167">
        <f t="shared" si="31"/>
        <v>8.0485210842507686E-4</v>
      </c>
      <c r="AV124" s="168">
        <f t="shared" si="38"/>
        <v>0.99473971657707894</v>
      </c>
      <c r="AW124" s="74"/>
      <c r="AX124" s="155">
        <v>105</v>
      </c>
      <c r="AY124" s="156" t="s">
        <v>72</v>
      </c>
      <c r="AZ124" s="164" t="s">
        <v>390</v>
      </c>
      <c r="BA124" s="210">
        <v>146</v>
      </c>
      <c r="BB124" s="167">
        <f t="shared" si="32"/>
        <v>2.3013508614303053E-3</v>
      </c>
      <c r="BC124" s="168">
        <f t="shared" si="39"/>
        <v>0.90329597578852783</v>
      </c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W124" s="23"/>
    </row>
    <row r="125" spans="1:75" ht="18.75" customHeight="1">
      <c r="A125" s="155">
        <f t="shared" si="25"/>
        <v>106</v>
      </c>
      <c r="B125" s="156" t="s">
        <v>56</v>
      </c>
      <c r="C125" s="164" t="s">
        <v>1531</v>
      </c>
      <c r="D125" s="210">
        <v>585</v>
      </c>
      <c r="E125" s="206">
        <f t="shared" si="24"/>
        <v>1.3951824469353685E-3</v>
      </c>
      <c r="F125" s="194">
        <f t="shared" si="26"/>
        <v>0.73699737658001474</v>
      </c>
      <c r="G125" s="23"/>
      <c r="H125" s="155">
        <v>106</v>
      </c>
      <c r="I125" s="156" t="s">
        <v>52</v>
      </c>
      <c r="J125" s="164" t="s">
        <v>659</v>
      </c>
      <c r="K125" s="210">
        <v>64</v>
      </c>
      <c r="L125" s="167">
        <f t="shared" si="27"/>
        <v>3.4969046929553765E-4</v>
      </c>
      <c r="M125" s="168">
        <f t="shared" si="34"/>
        <v>0.99303351018200303</v>
      </c>
      <c r="N125" s="23"/>
      <c r="O125" s="23"/>
      <c r="P125" s="23"/>
      <c r="Q125" s="23"/>
      <c r="R125" s="23"/>
      <c r="S125" s="23"/>
      <c r="T125" s="23"/>
      <c r="U125" s="43"/>
      <c r="V125" s="155">
        <v>106</v>
      </c>
      <c r="W125" s="156" t="s">
        <v>58</v>
      </c>
      <c r="X125" s="164" t="s">
        <v>64</v>
      </c>
      <c r="Y125" s="210">
        <v>64</v>
      </c>
      <c r="Z125" s="167">
        <f t="shared" si="29"/>
        <v>1.4078620295211069E-3</v>
      </c>
      <c r="AA125" s="168">
        <f t="shared" si="36"/>
        <v>0.95356255087001429</v>
      </c>
      <c r="AB125" s="43"/>
      <c r="AC125" s="23"/>
      <c r="AD125" s="23"/>
      <c r="AE125" s="23"/>
      <c r="AF125" s="23"/>
      <c r="AG125" s="23"/>
      <c r="AH125" s="23"/>
      <c r="AI125" s="52"/>
      <c r="AJ125" s="23"/>
      <c r="AK125" s="23"/>
      <c r="AL125" s="23"/>
      <c r="AM125" s="23"/>
      <c r="AN125" s="23"/>
      <c r="AO125" s="23"/>
      <c r="AP125" s="23"/>
      <c r="AQ125" s="155">
        <v>106</v>
      </c>
      <c r="AR125" s="156" t="s">
        <v>64</v>
      </c>
      <c r="AS125" s="164" t="s">
        <v>817</v>
      </c>
      <c r="AT125" s="210">
        <v>27</v>
      </c>
      <c r="AU125" s="167">
        <f t="shared" si="31"/>
        <v>7.7610739026703847E-4</v>
      </c>
      <c r="AV125" s="168">
        <f t="shared" si="38"/>
        <v>0.99551582396734595</v>
      </c>
      <c r="AW125" s="74"/>
      <c r="AX125" s="155">
        <v>106</v>
      </c>
      <c r="AY125" s="156" t="s">
        <v>72</v>
      </c>
      <c r="AZ125" s="164" t="s">
        <v>548</v>
      </c>
      <c r="BA125" s="210">
        <v>143</v>
      </c>
      <c r="BB125" s="167">
        <f t="shared" si="32"/>
        <v>2.2540628300310524E-3</v>
      </c>
      <c r="BC125" s="168">
        <f t="shared" si="39"/>
        <v>0.90555003861855887</v>
      </c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3"/>
      <c r="BS125" s="23"/>
      <c r="BT125" s="23"/>
      <c r="BU125" s="23"/>
      <c r="BV125" s="23"/>
      <c r="BW125" s="23"/>
    </row>
    <row r="126" spans="1:75" ht="18.75" customHeight="1">
      <c r="A126" s="155">
        <f t="shared" si="25"/>
        <v>107</v>
      </c>
      <c r="B126" s="156" t="s">
        <v>72</v>
      </c>
      <c r="C126" s="164" t="s">
        <v>168</v>
      </c>
      <c r="D126" s="210">
        <v>579</v>
      </c>
      <c r="E126" s="206">
        <f t="shared" si="24"/>
        <v>1.3808728833770571E-3</v>
      </c>
      <c r="F126" s="194">
        <f t="shared" si="26"/>
        <v>0.73837824946339181</v>
      </c>
      <c r="G126" s="23"/>
      <c r="H126" s="155">
        <v>107</v>
      </c>
      <c r="I126" s="156" t="s">
        <v>52</v>
      </c>
      <c r="J126" s="164" t="s">
        <v>1696</v>
      </c>
      <c r="K126" s="210">
        <v>62</v>
      </c>
      <c r="L126" s="167">
        <f t="shared" si="27"/>
        <v>3.3876264213005209E-4</v>
      </c>
      <c r="M126" s="168">
        <f t="shared" si="34"/>
        <v>0.9933722728241331</v>
      </c>
      <c r="N126" s="23"/>
      <c r="O126" s="23"/>
      <c r="P126" s="23"/>
      <c r="Q126" s="23"/>
      <c r="R126" s="23"/>
      <c r="S126" s="23"/>
      <c r="T126" s="23"/>
      <c r="U126" s="43"/>
      <c r="V126" s="155">
        <v>107</v>
      </c>
      <c r="W126" s="156" t="s">
        <v>58</v>
      </c>
      <c r="X126" s="164" t="s">
        <v>728</v>
      </c>
      <c r="Y126" s="210">
        <v>62</v>
      </c>
      <c r="Z126" s="167">
        <f t="shared" si="29"/>
        <v>1.3638663410985724E-3</v>
      </c>
      <c r="AA126" s="168">
        <f t="shared" si="36"/>
        <v>0.95492641721111282</v>
      </c>
      <c r="AB126" s="43"/>
      <c r="AC126" s="23"/>
      <c r="AD126" s="23"/>
      <c r="AE126" s="23"/>
      <c r="AF126" s="23"/>
      <c r="AG126" s="23"/>
      <c r="AH126" s="23"/>
      <c r="AI126" s="52"/>
      <c r="AJ126" s="23"/>
      <c r="AK126" s="23"/>
      <c r="AL126" s="23"/>
      <c r="AM126" s="23"/>
      <c r="AN126" s="23"/>
      <c r="AO126" s="23"/>
      <c r="AP126" s="23"/>
      <c r="AQ126" s="155">
        <v>107</v>
      </c>
      <c r="AR126" s="156" t="s">
        <v>64</v>
      </c>
      <c r="AS126" s="164" t="s">
        <v>1511</v>
      </c>
      <c r="AT126" s="210">
        <v>25</v>
      </c>
      <c r="AU126" s="167">
        <f t="shared" si="31"/>
        <v>7.1861795395096147E-4</v>
      </c>
      <c r="AV126" s="168">
        <f t="shared" si="38"/>
        <v>0.99623444192129695</v>
      </c>
      <c r="AW126" s="74"/>
      <c r="AX126" s="155">
        <v>107</v>
      </c>
      <c r="AY126" s="156" t="s">
        <v>72</v>
      </c>
      <c r="AZ126" s="164" t="s">
        <v>423</v>
      </c>
      <c r="BA126" s="210">
        <v>142</v>
      </c>
      <c r="BB126" s="167">
        <f t="shared" si="32"/>
        <v>2.2383001528979681E-3</v>
      </c>
      <c r="BC126" s="168">
        <f t="shared" si="39"/>
        <v>0.90778833877145682</v>
      </c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3"/>
      <c r="BR126" s="23"/>
      <c r="BS126" s="23"/>
      <c r="BT126" s="23"/>
      <c r="BU126" s="23"/>
      <c r="BV126" s="23"/>
      <c r="BW126" s="23"/>
    </row>
    <row r="127" spans="1:75" ht="18.75" customHeight="1">
      <c r="A127" s="155">
        <f t="shared" si="25"/>
        <v>108</v>
      </c>
      <c r="B127" s="156" t="s">
        <v>72</v>
      </c>
      <c r="C127" s="164" t="s">
        <v>207</v>
      </c>
      <c r="D127" s="210">
        <v>578</v>
      </c>
      <c r="E127" s="206">
        <f t="shared" si="24"/>
        <v>1.3784879561173384E-3</v>
      </c>
      <c r="F127" s="194">
        <f t="shared" si="26"/>
        <v>0.7397567374195092</v>
      </c>
      <c r="G127" s="23"/>
      <c r="H127" s="155">
        <v>108</v>
      </c>
      <c r="I127" s="156" t="s">
        <v>52</v>
      </c>
      <c r="J127" s="164" t="s">
        <v>814</v>
      </c>
      <c r="K127" s="210">
        <v>60</v>
      </c>
      <c r="L127" s="167">
        <f t="shared" si="27"/>
        <v>3.2783481496456653E-4</v>
      </c>
      <c r="M127" s="168">
        <f t="shared" si="34"/>
        <v>0.99370010763909766</v>
      </c>
      <c r="N127" s="23"/>
      <c r="O127" s="23"/>
      <c r="P127" s="23"/>
      <c r="Q127" s="23"/>
      <c r="R127" s="23"/>
      <c r="S127" s="23"/>
      <c r="T127" s="23"/>
      <c r="U127" s="43"/>
      <c r="V127" s="155">
        <v>108</v>
      </c>
      <c r="W127" s="156" t="s">
        <v>58</v>
      </c>
      <c r="X127" s="164" t="s">
        <v>699</v>
      </c>
      <c r="Y127" s="210">
        <v>62</v>
      </c>
      <c r="Z127" s="167">
        <f t="shared" si="29"/>
        <v>1.3638663410985724E-3</v>
      </c>
      <c r="AA127" s="168">
        <f t="shared" si="36"/>
        <v>0.95629028355221135</v>
      </c>
      <c r="AB127" s="43"/>
      <c r="AC127" s="23"/>
      <c r="AD127" s="23"/>
      <c r="AE127" s="23"/>
      <c r="AF127" s="23"/>
      <c r="AG127" s="23"/>
      <c r="AH127" s="23"/>
      <c r="AI127" s="52"/>
      <c r="AJ127" s="23"/>
      <c r="AK127" s="23"/>
      <c r="AL127" s="23"/>
      <c r="AM127" s="23"/>
      <c r="AN127" s="23"/>
      <c r="AO127" s="23"/>
      <c r="AP127" s="23"/>
      <c r="AQ127" s="155">
        <v>108</v>
      </c>
      <c r="AR127" s="156" t="s">
        <v>64</v>
      </c>
      <c r="AS127" s="164" t="s">
        <v>1572</v>
      </c>
      <c r="AT127" s="210">
        <v>24</v>
      </c>
      <c r="AU127" s="167">
        <f t="shared" si="31"/>
        <v>6.8987323579292308E-4</v>
      </c>
      <c r="AV127" s="168">
        <f t="shared" si="38"/>
        <v>0.9969243151570899</v>
      </c>
      <c r="AW127" s="74"/>
      <c r="AX127" s="155">
        <v>108</v>
      </c>
      <c r="AY127" s="156" t="s">
        <v>72</v>
      </c>
      <c r="AZ127" s="164" t="s">
        <v>1592</v>
      </c>
      <c r="BA127" s="210">
        <v>135</v>
      </c>
      <c r="BB127" s="167">
        <f t="shared" si="32"/>
        <v>2.1279614129663784E-3</v>
      </c>
      <c r="BC127" s="168">
        <f t="shared" si="39"/>
        <v>0.90991630018442315</v>
      </c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</row>
    <row r="128" spans="1:75" ht="18.75" customHeight="1">
      <c r="A128" s="155">
        <f t="shared" si="25"/>
        <v>109</v>
      </c>
      <c r="B128" s="156" t="s">
        <v>52</v>
      </c>
      <c r="C128" s="164" t="s">
        <v>1799</v>
      </c>
      <c r="D128" s="210">
        <v>577</v>
      </c>
      <c r="E128" s="206">
        <f t="shared" si="24"/>
        <v>1.3761030288576199E-3</v>
      </c>
      <c r="F128" s="194">
        <f t="shared" si="26"/>
        <v>0.7411328404483668</v>
      </c>
      <c r="G128" s="23"/>
      <c r="H128" s="155">
        <v>109</v>
      </c>
      <c r="I128" s="156" t="s">
        <v>52</v>
      </c>
      <c r="J128" s="164" t="s">
        <v>695</v>
      </c>
      <c r="K128" s="210">
        <v>59</v>
      </c>
      <c r="L128" s="167">
        <f t="shared" si="27"/>
        <v>3.2237090138182372E-4</v>
      </c>
      <c r="M128" s="168">
        <f t="shared" si="34"/>
        <v>0.99402247854047954</v>
      </c>
      <c r="N128" s="23"/>
      <c r="O128" s="23"/>
      <c r="P128" s="23"/>
      <c r="Q128" s="23"/>
      <c r="R128" s="23"/>
      <c r="S128" s="23"/>
      <c r="T128" s="23"/>
      <c r="U128" s="43"/>
      <c r="V128" s="155">
        <v>109</v>
      </c>
      <c r="W128" s="156" t="s">
        <v>58</v>
      </c>
      <c r="X128" s="164" t="s">
        <v>711</v>
      </c>
      <c r="Y128" s="210">
        <v>61</v>
      </c>
      <c r="Z128" s="167">
        <f t="shared" si="29"/>
        <v>1.3418684968873051E-3</v>
      </c>
      <c r="AA128" s="168">
        <f t="shared" si="36"/>
        <v>0.95763215204909868</v>
      </c>
      <c r="AB128" s="43"/>
      <c r="AC128" s="23"/>
      <c r="AD128" s="23"/>
      <c r="AE128" s="23"/>
      <c r="AF128" s="23"/>
      <c r="AG128" s="23"/>
      <c r="AH128" s="23"/>
      <c r="AI128" s="52"/>
      <c r="AJ128" s="23"/>
      <c r="AK128" s="23"/>
      <c r="AL128" s="23"/>
      <c r="AM128" s="23"/>
      <c r="AN128" s="23"/>
      <c r="AO128" s="23"/>
      <c r="AP128" s="23"/>
      <c r="AQ128" s="155">
        <v>109</v>
      </c>
      <c r="AR128" s="156" t="s">
        <v>64</v>
      </c>
      <c r="AS128" s="164" t="s">
        <v>1756</v>
      </c>
      <c r="AT128" s="210">
        <v>23</v>
      </c>
      <c r="AU128" s="167">
        <f t="shared" si="31"/>
        <v>6.6112851763488458E-4</v>
      </c>
      <c r="AV128" s="168">
        <f t="shared" si="38"/>
        <v>0.99758544367472479</v>
      </c>
      <c r="AW128" s="74"/>
      <c r="AX128" s="155">
        <v>109</v>
      </c>
      <c r="AY128" s="156" t="s">
        <v>72</v>
      </c>
      <c r="AZ128" s="164" t="s">
        <v>1779</v>
      </c>
      <c r="BA128" s="210">
        <v>135</v>
      </c>
      <c r="BB128" s="167">
        <f t="shared" si="32"/>
        <v>2.1279614129663784E-3</v>
      </c>
      <c r="BC128" s="168">
        <f t="shared" si="39"/>
        <v>0.91204426159738949</v>
      </c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  <c r="BU128" s="23"/>
      <c r="BV128" s="23"/>
      <c r="BW128" s="23"/>
    </row>
    <row r="129" spans="1:75" ht="18.75" customHeight="1">
      <c r="A129" s="155">
        <f t="shared" si="25"/>
        <v>110</v>
      </c>
      <c r="B129" s="156" t="s">
        <v>72</v>
      </c>
      <c r="C129" s="164" t="s">
        <v>161</v>
      </c>
      <c r="D129" s="210">
        <v>573</v>
      </c>
      <c r="E129" s="206">
        <f t="shared" si="24"/>
        <v>1.3665633198187456E-3</v>
      </c>
      <c r="F129" s="194">
        <f t="shared" si="26"/>
        <v>0.74249940376818557</v>
      </c>
      <c r="G129" s="23"/>
      <c r="H129" s="155">
        <v>110</v>
      </c>
      <c r="I129" s="156" t="s">
        <v>52</v>
      </c>
      <c r="J129" s="164" t="s">
        <v>639</v>
      </c>
      <c r="K129" s="210">
        <v>59</v>
      </c>
      <c r="L129" s="167">
        <f t="shared" si="27"/>
        <v>3.2237090138182372E-4</v>
      </c>
      <c r="M129" s="168">
        <f t="shared" si="34"/>
        <v>0.99434484944186141</v>
      </c>
      <c r="N129" s="23"/>
      <c r="O129" s="23"/>
      <c r="P129" s="23"/>
      <c r="Q129" s="23"/>
      <c r="R129" s="23"/>
      <c r="S129" s="23"/>
      <c r="T129" s="23"/>
      <c r="U129" s="43"/>
      <c r="V129" s="155">
        <v>110</v>
      </c>
      <c r="W129" s="156" t="s">
        <v>58</v>
      </c>
      <c r="X129" s="164" t="s">
        <v>666</v>
      </c>
      <c r="Y129" s="210">
        <v>60</v>
      </c>
      <c r="Z129" s="167">
        <f t="shared" si="29"/>
        <v>1.3198706526760377E-3</v>
      </c>
      <c r="AA129" s="168">
        <f t="shared" si="36"/>
        <v>0.95895202270177471</v>
      </c>
      <c r="AB129" s="43"/>
      <c r="AC129" s="23"/>
      <c r="AD129" s="23"/>
      <c r="AE129" s="23"/>
      <c r="AF129" s="23"/>
      <c r="AG129" s="23"/>
      <c r="AH129" s="23"/>
      <c r="AI129" s="52"/>
      <c r="AJ129" s="23"/>
      <c r="AK129" s="23"/>
      <c r="AL129" s="23"/>
      <c r="AM129" s="23"/>
      <c r="AN129" s="23"/>
      <c r="AO129" s="23"/>
      <c r="AP129" s="23"/>
      <c r="AQ129" s="155">
        <v>110</v>
      </c>
      <c r="AR129" s="156" t="s">
        <v>64</v>
      </c>
      <c r="AS129" s="164" t="s">
        <v>861</v>
      </c>
      <c r="AT129" s="210">
        <v>22</v>
      </c>
      <c r="AU129" s="167">
        <f t="shared" si="31"/>
        <v>6.3238379947684609E-4</v>
      </c>
      <c r="AV129" s="168">
        <f t="shared" si="38"/>
        <v>0.99821782747420162</v>
      </c>
      <c r="AW129" s="74"/>
      <c r="AX129" s="155">
        <v>110</v>
      </c>
      <c r="AY129" s="156" t="s">
        <v>72</v>
      </c>
      <c r="AZ129" s="164" t="s">
        <v>1525</v>
      </c>
      <c r="BA129" s="210">
        <v>133</v>
      </c>
      <c r="BB129" s="167">
        <f t="shared" si="32"/>
        <v>2.0964360587002098E-3</v>
      </c>
      <c r="BC129" s="168">
        <f t="shared" si="39"/>
        <v>0.91414069765608974</v>
      </c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  <c r="BQ129" s="23"/>
      <c r="BR129" s="23"/>
      <c r="BS129" s="23"/>
      <c r="BT129" s="23"/>
      <c r="BU129" s="23"/>
      <c r="BV129" s="23"/>
      <c r="BW129" s="23"/>
    </row>
    <row r="130" spans="1:75" ht="18.75" customHeight="1">
      <c r="A130" s="155">
        <f t="shared" si="25"/>
        <v>111</v>
      </c>
      <c r="B130" s="156" t="s">
        <v>64</v>
      </c>
      <c r="C130" s="164" t="s">
        <v>1712</v>
      </c>
      <c r="D130" s="210">
        <v>568</v>
      </c>
      <c r="E130" s="206">
        <f t="shared" si="24"/>
        <v>1.3546386835201526E-3</v>
      </c>
      <c r="F130" s="194">
        <f t="shared" si="26"/>
        <v>0.74385404245170572</v>
      </c>
      <c r="G130" s="23"/>
      <c r="H130" s="155">
        <v>111</v>
      </c>
      <c r="I130" s="156" t="s">
        <v>52</v>
      </c>
      <c r="J130" s="164" t="s">
        <v>633</v>
      </c>
      <c r="K130" s="210">
        <v>58</v>
      </c>
      <c r="L130" s="167">
        <f t="shared" si="27"/>
        <v>3.1690698779908097E-4</v>
      </c>
      <c r="M130" s="168">
        <f t="shared" si="34"/>
        <v>0.99466175642966048</v>
      </c>
      <c r="N130" s="23"/>
      <c r="O130" s="23"/>
      <c r="P130" s="23"/>
      <c r="Q130" s="23"/>
      <c r="R130" s="23"/>
      <c r="S130" s="23"/>
      <c r="T130" s="23"/>
      <c r="U130" s="43"/>
      <c r="V130" s="155">
        <v>111</v>
      </c>
      <c r="W130" s="156" t="s">
        <v>58</v>
      </c>
      <c r="X130" s="164" t="s">
        <v>1521</v>
      </c>
      <c r="Y130" s="210">
        <v>60</v>
      </c>
      <c r="Z130" s="167">
        <f t="shared" si="29"/>
        <v>1.3198706526760377E-3</v>
      </c>
      <c r="AA130" s="168">
        <f t="shared" si="36"/>
        <v>0.96027189335445073</v>
      </c>
      <c r="AB130" s="43"/>
      <c r="AC130" s="23"/>
      <c r="AD130" s="23"/>
      <c r="AE130" s="23"/>
      <c r="AF130" s="23"/>
      <c r="AG130" s="23"/>
      <c r="AH130" s="23"/>
      <c r="AI130" s="52"/>
      <c r="AJ130" s="23"/>
      <c r="AK130" s="23"/>
      <c r="AL130" s="23"/>
      <c r="AM130" s="23"/>
      <c r="AN130" s="23"/>
      <c r="AO130" s="23"/>
      <c r="AP130" s="23"/>
      <c r="AQ130" s="155">
        <v>111</v>
      </c>
      <c r="AR130" s="156" t="s">
        <v>64</v>
      </c>
      <c r="AS130" s="164" t="s">
        <v>1530</v>
      </c>
      <c r="AT130" s="210">
        <v>19</v>
      </c>
      <c r="AU130" s="167">
        <f t="shared" si="31"/>
        <v>5.461496450027307E-4</v>
      </c>
      <c r="AV130" s="168">
        <f t="shared" si="38"/>
        <v>0.99876397711920439</v>
      </c>
      <c r="AW130" s="74"/>
      <c r="AX130" s="155">
        <v>111</v>
      </c>
      <c r="AY130" s="156" t="s">
        <v>72</v>
      </c>
      <c r="AZ130" s="164" t="s">
        <v>561</v>
      </c>
      <c r="BA130" s="210">
        <v>131</v>
      </c>
      <c r="BB130" s="167">
        <f t="shared" si="32"/>
        <v>2.0649107044340411E-3</v>
      </c>
      <c r="BC130" s="168">
        <f t="shared" si="39"/>
        <v>0.91620560836052378</v>
      </c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</row>
    <row r="131" spans="1:75" ht="18.75" customHeight="1">
      <c r="A131" s="155">
        <f t="shared" si="25"/>
        <v>112</v>
      </c>
      <c r="B131" s="156" t="s">
        <v>72</v>
      </c>
      <c r="C131" s="164" t="s">
        <v>200</v>
      </c>
      <c r="D131" s="210">
        <v>565</v>
      </c>
      <c r="E131" s="206">
        <f t="shared" si="24"/>
        <v>1.347483901740997E-3</v>
      </c>
      <c r="F131" s="194">
        <f t="shared" si="26"/>
        <v>0.74520152635344672</v>
      </c>
      <c r="G131" s="23"/>
      <c r="H131" s="155">
        <v>112</v>
      </c>
      <c r="I131" s="156" t="s">
        <v>52</v>
      </c>
      <c r="J131" s="164" t="s">
        <v>743</v>
      </c>
      <c r="K131" s="210">
        <v>56</v>
      </c>
      <c r="L131" s="167">
        <f t="shared" si="27"/>
        <v>3.0597916063359541E-4</v>
      </c>
      <c r="M131" s="168">
        <f t="shared" si="34"/>
        <v>0.99496773559029406</v>
      </c>
      <c r="N131" s="23"/>
      <c r="O131" s="23"/>
      <c r="P131" s="23"/>
      <c r="Q131" s="23"/>
      <c r="R131" s="23"/>
      <c r="S131" s="23"/>
      <c r="T131" s="23"/>
      <c r="U131" s="43"/>
      <c r="V131" s="155">
        <v>112</v>
      </c>
      <c r="W131" s="156" t="s">
        <v>58</v>
      </c>
      <c r="X131" s="164" t="s">
        <v>667</v>
      </c>
      <c r="Y131" s="210">
        <v>59</v>
      </c>
      <c r="Z131" s="167">
        <f t="shared" si="29"/>
        <v>1.2978728084647704E-3</v>
      </c>
      <c r="AA131" s="168">
        <f t="shared" si="36"/>
        <v>0.96156976616291545</v>
      </c>
      <c r="AB131" s="43"/>
      <c r="AC131" s="23"/>
      <c r="AD131" s="23"/>
      <c r="AE131" s="23"/>
      <c r="AF131" s="23"/>
      <c r="AG131" s="23"/>
      <c r="AH131" s="23"/>
      <c r="AI131" s="52"/>
      <c r="AJ131" s="23"/>
      <c r="AK131" s="23"/>
      <c r="AL131" s="23"/>
      <c r="AM131" s="23"/>
      <c r="AN131" s="23"/>
      <c r="AO131" s="23"/>
      <c r="AP131" s="23"/>
      <c r="AQ131" s="155">
        <v>112</v>
      </c>
      <c r="AR131" s="156" t="s">
        <v>64</v>
      </c>
      <c r="AS131" s="164" t="s">
        <v>846</v>
      </c>
      <c r="AT131" s="210">
        <v>17</v>
      </c>
      <c r="AU131" s="167">
        <f t="shared" si="31"/>
        <v>4.8866020868665381E-4</v>
      </c>
      <c r="AV131" s="168">
        <f t="shared" si="38"/>
        <v>0.99925263732789105</v>
      </c>
      <c r="AW131" s="74"/>
      <c r="AX131" s="155">
        <v>112</v>
      </c>
      <c r="AY131" s="156" t="s">
        <v>72</v>
      </c>
      <c r="AZ131" s="164" t="s">
        <v>447</v>
      </c>
      <c r="BA131" s="210">
        <v>129</v>
      </c>
      <c r="BB131" s="167">
        <f t="shared" si="32"/>
        <v>2.0333853501678725E-3</v>
      </c>
      <c r="BC131" s="168">
        <f t="shared" si="39"/>
        <v>0.91823899371069162</v>
      </c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P131" s="23"/>
      <c r="BQ131" s="23"/>
      <c r="BR131" s="23"/>
      <c r="BS131" s="23"/>
      <c r="BT131" s="23"/>
      <c r="BU131" s="23"/>
      <c r="BV131" s="23"/>
      <c r="BW131" s="23"/>
    </row>
    <row r="132" spans="1:75" ht="18.75" customHeight="1">
      <c r="A132" s="155">
        <f t="shared" si="25"/>
        <v>113</v>
      </c>
      <c r="B132" s="156" t="s">
        <v>72</v>
      </c>
      <c r="C132" s="164" t="s">
        <v>186</v>
      </c>
      <c r="D132" s="210">
        <v>560</v>
      </c>
      <c r="E132" s="206">
        <f t="shared" si="24"/>
        <v>1.335559265442404E-3</v>
      </c>
      <c r="F132" s="194">
        <f t="shared" si="26"/>
        <v>0.7465370856188891</v>
      </c>
      <c r="G132" s="23"/>
      <c r="H132" s="155">
        <v>113</v>
      </c>
      <c r="I132" s="156" t="s">
        <v>52</v>
      </c>
      <c r="J132" s="164" t="s">
        <v>755</v>
      </c>
      <c r="K132" s="210">
        <v>52</v>
      </c>
      <c r="L132" s="167">
        <f t="shared" si="27"/>
        <v>2.8412350630262434E-4</v>
      </c>
      <c r="M132" s="168">
        <f t="shared" si="34"/>
        <v>0.99525185909659664</v>
      </c>
      <c r="N132" s="23"/>
      <c r="O132" s="23"/>
      <c r="P132" s="23"/>
      <c r="Q132" s="23"/>
      <c r="R132" s="23"/>
      <c r="S132" s="23"/>
      <c r="T132" s="23"/>
      <c r="U132" s="43"/>
      <c r="V132" s="155">
        <v>113</v>
      </c>
      <c r="W132" s="156" t="s">
        <v>58</v>
      </c>
      <c r="X132" s="164" t="s">
        <v>678</v>
      </c>
      <c r="Y132" s="210">
        <v>57</v>
      </c>
      <c r="Z132" s="167">
        <f t="shared" si="29"/>
        <v>1.2538771200422359E-3</v>
      </c>
      <c r="AA132" s="168">
        <f t="shared" si="36"/>
        <v>0.96282364328295766</v>
      </c>
      <c r="AB132" s="43"/>
      <c r="AC132" s="23"/>
      <c r="AD132" s="23"/>
      <c r="AE132" s="23"/>
      <c r="AF132" s="23"/>
      <c r="AG132" s="23"/>
      <c r="AH132" s="23"/>
      <c r="AI132" s="52"/>
      <c r="AJ132" s="23"/>
      <c r="AK132" s="23"/>
      <c r="AL132" s="23"/>
      <c r="AM132" s="23"/>
      <c r="AN132" s="23"/>
      <c r="AO132" s="23"/>
      <c r="AP132" s="23"/>
      <c r="AQ132" s="155">
        <v>113</v>
      </c>
      <c r="AR132" s="156" t="s">
        <v>64</v>
      </c>
      <c r="AS132" s="164" t="s">
        <v>1732</v>
      </c>
      <c r="AT132" s="210">
        <v>14</v>
      </c>
      <c r="AU132" s="167">
        <f t="shared" si="31"/>
        <v>4.0242605421253843E-4</v>
      </c>
      <c r="AV132" s="168">
        <f t="shared" si="38"/>
        <v>0.99965506338210364</v>
      </c>
      <c r="AW132" s="74"/>
      <c r="AX132" s="155">
        <v>113</v>
      </c>
      <c r="AY132" s="156" t="s">
        <v>72</v>
      </c>
      <c r="AZ132" s="164" t="s">
        <v>1529</v>
      </c>
      <c r="BA132" s="210">
        <v>128</v>
      </c>
      <c r="BB132" s="167">
        <f t="shared" si="32"/>
        <v>2.0176226730347882E-3</v>
      </c>
      <c r="BC132" s="168">
        <f t="shared" si="39"/>
        <v>0.92025661638372636</v>
      </c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  <c r="BQ132" s="23"/>
      <c r="BR132" s="23"/>
      <c r="BS132" s="23"/>
      <c r="BT132" s="23"/>
      <c r="BU132" s="23"/>
      <c r="BV132" s="23"/>
      <c r="BW132" s="23"/>
    </row>
    <row r="133" spans="1:75" ht="18.75" customHeight="1">
      <c r="A133" s="155">
        <f t="shared" si="25"/>
        <v>114</v>
      </c>
      <c r="B133" s="156" t="s">
        <v>52</v>
      </c>
      <c r="C133" s="164" t="s">
        <v>1476</v>
      </c>
      <c r="D133" s="210">
        <v>553</v>
      </c>
      <c r="E133" s="206">
        <f t="shared" si="24"/>
        <v>1.3188647746243739E-3</v>
      </c>
      <c r="F133" s="194">
        <f t="shared" si="26"/>
        <v>0.74785595039351349</v>
      </c>
      <c r="G133" s="23"/>
      <c r="H133" s="155">
        <v>114</v>
      </c>
      <c r="I133" s="156" t="s">
        <v>52</v>
      </c>
      <c r="J133" s="164" t="s">
        <v>1757</v>
      </c>
      <c r="K133" s="210">
        <v>49</v>
      </c>
      <c r="L133" s="167">
        <f t="shared" si="27"/>
        <v>2.6773176555439597E-4</v>
      </c>
      <c r="M133" s="168">
        <f t="shared" si="34"/>
        <v>0.99551959086215103</v>
      </c>
      <c r="N133" s="23"/>
      <c r="O133" s="23"/>
      <c r="P133" s="23"/>
      <c r="Q133" s="23"/>
      <c r="R133" s="23"/>
      <c r="S133" s="23"/>
      <c r="T133" s="23"/>
      <c r="U133" s="43"/>
      <c r="V133" s="155">
        <v>114</v>
      </c>
      <c r="W133" s="156" t="s">
        <v>58</v>
      </c>
      <c r="X133" s="164" t="s">
        <v>663</v>
      </c>
      <c r="Y133" s="210">
        <v>57</v>
      </c>
      <c r="Z133" s="167">
        <f t="shared" si="29"/>
        <v>1.2538771200422359E-3</v>
      </c>
      <c r="AA133" s="168">
        <f t="shared" si="36"/>
        <v>0.96407752040299988</v>
      </c>
      <c r="AB133" s="43"/>
      <c r="AC133" s="23"/>
      <c r="AD133" s="23"/>
      <c r="AE133" s="23"/>
      <c r="AF133" s="23"/>
      <c r="AG133" s="23"/>
      <c r="AH133" s="23"/>
      <c r="AI133" s="52"/>
      <c r="AJ133" s="23"/>
      <c r="AK133" s="23"/>
      <c r="AL133" s="23"/>
      <c r="AM133" s="23"/>
      <c r="AN133" s="23"/>
      <c r="AO133" s="23"/>
      <c r="AP133" s="23"/>
      <c r="AQ133" s="155">
        <v>114</v>
      </c>
      <c r="AR133" s="156" t="s">
        <v>64</v>
      </c>
      <c r="AS133" s="164" t="s">
        <v>904</v>
      </c>
      <c r="AT133" s="210">
        <v>12</v>
      </c>
      <c r="AU133" s="167">
        <f t="shared" si="31"/>
        <v>3.4493661789646154E-4</v>
      </c>
      <c r="AV133" s="168">
        <f t="shared" si="38"/>
        <v>1</v>
      </c>
      <c r="AW133" s="74"/>
      <c r="AX133" s="155">
        <v>114</v>
      </c>
      <c r="AY133" s="156" t="s">
        <v>72</v>
      </c>
      <c r="AZ133" s="164" t="s">
        <v>527</v>
      </c>
      <c r="BA133" s="210">
        <v>128</v>
      </c>
      <c r="BB133" s="167">
        <f t="shared" si="32"/>
        <v>2.0176226730347882E-3</v>
      </c>
      <c r="BC133" s="168">
        <f t="shared" si="39"/>
        <v>0.92227423905676109</v>
      </c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23"/>
      <c r="BT133" s="23"/>
      <c r="BU133" s="23"/>
      <c r="BV133" s="23"/>
      <c r="BW133" s="23"/>
    </row>
    <row r="134" spans="1:75" ht="18.75" customHeight="1">
      <c r="A134" s="155">
        <f t="shared" si="25"/>
        <v>115</v>
      </c>
      <c r="B134" s="156" t="s">
        <v>58</v>
      </c>
      <c r="C134" s="164" t="s">
        <v>1752</v>
      </c>
      <c r="D134" s="210">
        <v>552</v>
      </c>
      <c r="E134" s="206">
        <f t="shared" si="24"/>
        <v>1.3164798473646554E-3</v>
      </c>
      <c r="F134" s="194">
        <f t="shared" si="26"/>
        <v>0.7491724302408781</v>
      </c>
      <c r="G134" s="23"/>
      <c r="H134" s="155">
        <v>115</v>
      </c>
      <c r="I134" s="156" t="s">
        <v>52</v>
      </c>
      <c r="J134" s="164" t="s">
        <v>658</v>
      </c>
      <c r="K134" s="210">
        <v>48</v>
      </c>
      <c r="L134" s="167">
        <f t="shared" si="27"/>
        <v>2.6226785197165322E-4</v>
      </c>
      <c r="M134" s="168">
        <f t="shared" si="34"/>
        <v>0.99578185871412273</v>
      </c>
      <c r="N134" s="23"/>
      <c r="O134" s="23"/>
      <c r="P134" s="23"/>
      <c r="Q134" s="23"/>
      <c r="R134" s="23"/>
      <c r="S134" s="23"/>
      <c r="T134" s="23"/>
      <c r="U134" s="43"/>
      <c r="V134" s="155">
        <v>115</v>
      </c>
      <c r="W134" s="156" t="s">
        <v>58</v>
      </c>
      <c r="X134" s="164" t="s">
        <v>771</v>
      </c>
      <c r="Y134" s="210">
        <v>56</v>
      </c>
      <c r="Z134" s="167">
        <f t="shared" si="29"/>
        <v>1.2318792758309685E-3</v>
      </c>
      <c r="AA134" s="168">
        <f t="shared" si="36"/>
        <v>0.96530939967883089</v>
      </c>
      <c r="AB134" s="43"/>
      <c r="AC134" s="23"/>
      <c r="AD134" s="23"/>
      <c r="AE134" s="23"/>
      <c r="AF134" s="23"/>
      <c r="AG134" s="23"/>
      <c r="AH134" s="23"/>
      <c r="AI134" s="52"/>
      <c r="AJ134" s="23"/>
      <c r="AK134" s="23"/>
      <c r="AL134" s="23"/>
      <c r="AM134" s="23"/>
      <c r="AN134" s="23"/>
      <c r="AO134" s="23"/>
      <c r="AP134" s="23"/>
      <c r="AQ134" s="261" t="s">
        <v>912</v>
      </c>
      <c r="AR134" s="261"/>
      <c r="AS134" s="261"/>
      <c r="AT134" s="172">
        <f>SUM(AT20:AT133)</f>
        <v>34789</v>
      </c>
      <c r="AU134" s="179">
        <f t="shared" ref="AU134" si="40">AT134/$AT$134</f>
        <v>1</v>
      </c>
      <c r="AV134" s="166"/>
      <c r="AW134" s="74"/>
      <c r="AX134" s="155">
        <v>115</v>
      </c>
      <c r="AY134" s="156" t="s">
        <v>72</v>
      </c>
      <c r="AZ134" s="164" t="s">
        <v>462</v>
      </c>
      <c r="BA134" s="210">
        <v>126</v>
      </c>
      <c r="BB134" s="167">
        <f t="shared" si="32"/>
        <v>1.9860973187686196E-3</v>
      </c>
      <c r="BC134" s="168">
        <f t="shared" si="39"/>
        <v>0.92426033637552973</v>
      </c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3"/>
      <c r="BQ134" s="23"/>
      <c r="BR134" s="23"/>
      <c r="BS134" s="23"/>
      <c r="BT134" s="23"/>
      <c r="BU134" s="23"/>
      <c r="BV134" s="23"/>
      <c r="BW134" s="23"/>
    </row>
    <row r="135" spans="1:75" ht="18.75" customHeight="1">
      <c r="A135" s="155">
        <f t="shared" si="25"/>
        <v>116</v>
      </c>
      <c r="B135" s="156" t="s">
        <v>61</v>
      </c>
      <c r="C135" s="164" t="s">
        <v>1809</v>
      </c>
      <c r="D135" s="210">
        <v>550</v>
      </c>
      <c r="E135" s="206">
        <f t="shared" si="24"/>
        <v>1.3117099928452182E-3</v>
      </c>
      <c r="F135" s="194">
        <f t="shared" si="26"/>
        <v>0.75048414023372334</v>
      </c>
      <c r="G135" s="23"/>
      <c r="H135" s="155">
        <v>116</v>
      </c>
      <c r="I135" s="156" t="s">
        <v>52</v>
      </c>
      <c r="J135" s="164" t="s">
        <v>1626</v>
      </c>
      <c r="K135" s="210">
        <v>48</v>
      </c>
      <c r="L135" s="167">
        <f t="shared" si="27"/>
        <v>2.6226785197165322E-4</v>
      </c>
      <c r="M135" s="168">
        <f t="shared" si="34"/>
        <v>0.99604412656609442</v>
      </c>
      <c r="N135" s="23"/>
      <c r="O135" s="23"/>
      <c r="P135" s="23"/>
      <c r="Q135" s="23"/>
      <c r="R135" s="23"/>
      <c r="S135" s="23"/>
      <c r="T135" s="23"/>
      <c r="U135" s="43"/>
      <c r="V135" s="155">
        <v>116</v>
      </c>
      <c r="W135" s="156" t="s">
        <v>58</v>
      </c>
      <c r="X135" s="164" t="s">
        <v>1715</v>
      </c>
      <c r="Y135" s="210">
        <v>56</v>
      </c>
      <c r="Z135" s="167">
        <f t="shared" si="29"/>
        <v>1.2318792758309685E-3</v>
      </c>
      <c r="AA135" s="168">
        <f t="shared" si="36"/>
        <v>0.96654127895466191</v>
      </c>
      <c r="AB135" s="43"/>
      <c r="AC135" s="23"/>
      <c r="AD135" s="23"/>
      <c r="AE135" s="23"/>
      <c r="AF135" s="23"/>
      <c r="AG135" s="23"/>
      <c r="AH135" s="23"/>
      <c r="AI135" s="52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155">
        <v>116</v>
      </c>
      <c r="AY135" s="156" t="s">
        <v>72</v>
      </c>
      <c r="AZ135" s="164" t="s">
        <v>649</v>
      </c>
      <c r="BA135" s="210">
        <v>125</v>
      </c>
      <c r="BB135" s="167">
        <f t="shared" si="32"/>
        <v>1.9703346416355353E-3</v>
      </c>
      <c r="BC135" s="168">
        <f t="shared" si="39"/>
        <v>0.92623067101716527</v>
      </c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  <c r="BP135" s="23"/>
      <c r="BQ135" s="23"/>
      <c r="BR135" s="23"/>
      <c r="BS135" s="23"/>
      <c r="BT135" s="23"/>
      <c r="BU135" s="23"/>
      <c r="BV135" s="23"/>
      <c r="BW135" s="23"/>
    </row>
    <row r="136" spans="1:75" ht="18.75" customHeight="1">
      <c r="A136" s="155">
        <f t="shared" si="25"/>
        <v>117</v>
      </c>
      <c r="B136" s="156" t="s">
        <v>72</v>
      </c>
      <c r="C136" s="164" t="s">
        <v>221</v>
      </c>
      <c r="D136" s="210">
        <v>549</v>
      </c>
      <c r="E136" s="206">
        <f t="shared" si="24"/>
        <v>1.3093250655854996E-3</v>
      </c>
      <c r="F136" s="194">
        <f t="shared" si="26"/>
        <v>0.75179346529930879</v>
      </c>
      <c r="G136" s="23"/>
      <c r="H136" s="155">
        <v>117</v>
      </c>
      <c r="I136" s="156" t="s">
        <v>52</v>
      </c>
      <c r="J136" s="164" t="s">
        <v>1723</v>
      </c>
      <c r="K136" s="210">
        <v>48</v>
      </c>
      <c r="L136" s="167">
        <f t="shared" si="27"/>
        <v>2.6226785197165322E-4</v>
      </c>
      <c r="M136" s="168">
        <f t="shared" si="34"/>
        <v>0.99630639441806612</v>
      </c>
      <c r="N136" s="23"/>
      <c r="O136" s="23"/>
      <c r="P136" s="23"/>
      <c r="Q136" s="23"/>
      <c r="R136" s="23"/>
      <c r="S136" s="23"/>
      <c r="T136" s="23"/>
      <c r="U136" s="43"/>
      <c r="V136" s="155">
        <v>117</v>
      </c>
      <c r="W136" s="156" t="s">
        <v>58</v>
      </c>
      <c r="X136" s="164" t="s">
        <v>754</v>
      </c>
      <c r="Y136" s="210">
        <v>55</v>
      </c>
      <c r="Z136" s="167">
        <f t="shared" si="29"/>
        <v>1.2098814316197012E-3</v>
      </c>
      <c r="AA136" s="168">
        <f t="shared" si="36"/>
        <v>0.96775116038628162</v>
      </c>
      <c r="AB136" s="43"/>
      <c r="AC136" s="23"/>
      <c r="AD136" s="23"/>
      <c r="AE136" s="23"/>
      <c r="AF136" s="23"/>
      <c r="AG136" s="23"/>
      <c r="AH136" s="23"/>
      <c r="AI136" s="52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155">
        <v>117</v>
      </c>
      <c r="AY136" s="156" t="s">
        <v>72</v>
      </c>
      <c r="AZ136" s="164" t="s">
        <v>1781</v>
      </c>
      <c r="BA136" s="210">
        <v>125</v>
      </c>
      <c r="BB136" s="167">
        <f t="shared" si="32"/>
        <v>1.9703346416355353E-3</v>
      </c>
      <c r="BC136" s="168">
        <f t="shared" si="39"/>
        <v>0.92820100565880082</v>
      </c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  <c r="BP136" s="23"/>
      <c r="BQ136" s="23"/>
      <c r="BR136" s="23"/>
      <c r="BS136" s="23"/>
      <c r="BT136" s="23"/>
      <c r="BU136" s="23"/>
      <c r="BV136" s="23"/>
      <c r="BW136" s="23"/>
    </row>
    <row r="137" spans="1:75" ht="18.75" customHeight="1">
      <c r="A137" s="155">
        <f t="shared" si="25"/>
        <v>118</v>
      </c>
      <c r="B137" s="156" t="s">
        <v>52</v>
      </c>
      <c r="C137" s="164" t="s">
        <v>169</v>
      </c>
      <c r="D137" s="210">
        <v>549</v>
      </c>
      <c r="E137" s="206">
        <f t="shared" si="24"/>
        <v>1.3093250655854996E-3</v>
      </c>
      <c r="F137" s="194">
        <f t="shared" si="26"/>
        <v>0.75310279036489425</v>
      </c>
      <c r="G137" s="23"/>
      <c r="H137" s="155">
        <v>118</v>
      </c>
      <c r="I137" s="156" t="s">
        <v>52</v>
      </c>
      <c r="J137" s="164" t="s">
        <v>673</v>
      </c>
      <c r="K137" s="210">
        <v>47</v>
      </c>
      <c r="L137" s="167">
        <f t="shared" si="27"/>
        <v>2.5680393838891041E-4</v>
      </c>
      <c r="M137" s="168">
        <f t="shared" si="34"/>
        <v>0.99656319835645502</v>
      </c>
      <c r="N137" s="23"/>
      <c r="O137" s="23"/>
      <c r="P137" s="23"/>
      <c r="Q137" s="23"/>
      <c r="R137" s="23"/>
      <c r="S137" s="23"/>
      <c r="T137" s="23"/>
      <c r="U137" s="43"/>
      <c r="V137" s="155">
        <v>118</v>
      </c>
      <c r="W137" s="156" t="s">
        <v>58</v>
      </c>
      <c r="X137" s="164" t="s">
        <v>1597</v>
      </c>
      <c r="Y137" s="210">
        <v>55</v>
      </c>
      <c r="Z137" s="167">
        <f t="shared" si="29"/>
        <v>1.2098814316197012E-3</v>
      </c>
      <c r="AA137" s="168">
        <f t="shared" si="36"/>
        <v>0.96896104181790133</v>
      </c>
      <c r="AB137" s="43"/>
      <c r="AC137" s="23"/>
      <c r="AD137" s="23"/>
      <c r="AE137" s="23"/>
      <c r="AF137" s="23"/>
      <c r="AG137" s="23"/>
      <c r="AH137" s="23"/>
      <c r="AI137" s="52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155">
        <v>118</v>
      </c>
      <c r="AY137" s="156" t="s">
        <v>72</v>
      </c>
      <c r="AZ137" s="164" t="s">
        <v>1621</v>
      </c>
      <c r="BA137" s="210">
        <v>123</v>
      </c>
      <c r="BB137" s="167">
        <f t="shared" si="32"/>
        <v>1.9388092873693669E-3</v>
      </c>
      <c r="BC137" s="168">
        <f t="shared" si="39"/>
        <v>0.93013981494617015</v>
      </c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  <c r="BP137" s="23"/>
      <c r="BQ137" s="23"/>
      <c r="BR137" s="23"/>
      <c r="BS137" s="23"/>
      <c r="BT137" s="23"/>
      <c r="BU137" s="23"/>
      <c r="BV137" s="23"/>
      <c r="BW137" s="23"/>
    </row>
    <row r="138" spans="1:75" ht="18.75" customHeight="1">
      <c r="A138" s="155">
        <f t="shared" si="25"/>
        <v>119</v>
      </c>
      <c r="B138" s="156" t="s">
        <v>52</v>
      </c>
      <c r="C138" s="164" t="s">
        <v>181</v>
      </c>
      <c r="D138" s="210">
        <v>548</v>
      </c>
      <c r="E138" s="206">
        <f t="shared" si="24"/>
        <v>1.3069401383257811E-3</v>
      </c>
      <c r="F138" s="194">
        <f t="shared" si="26"/>
        <v>0.75440973050322002</v>
      </c>
      <c r="G138" s="23"/>
      <c r="H138" s="155">
        <v>119</v>
      </c>
      <c r="I138" s="156" t="s">
        <v>52</v>
      </c>
      <c r="J138" s="164" t="s">
        <v>1721</v>
      </c>
      <c r="K138" s="210">
        <v>47</v>
      </c>
      <c r="L138" s="167">
        <f t="shared" si="27"/>
        <v>2.5680393838891041E-4</v>
      </c>
      <c r="M138" s="168">
        <f t="shared" si="34"/>
        <v>0.99682000229484391</v>
      </c>
      <c r="N138" s="23"/>
      <c r="O138" s="23"/>
      <c r="P138" s="23"/>
      <c r="Q138" s="23"/>
      <c r="R138" s="23"/>
      <c r="S138" s="23"/>
      <c r="T138" s="23"/>
      <c r="U138" s="43"/>
      <c r="V138" s="155">
        <v>119</v>
      </c>
      <c r="W138" s="156" t="s">
        <v>58</v>
      </c>
      <c r="X138" s="164" t="s">
        <v>656</v>
      </c>
      <c r="Y138" s="210">
        <v>54</v>
      </c>
      <c r="Z138" s="167">
        <f t="shared" si="29"/>
        <v>1.187883587408434E-3</v>
      </c>
      <c r="AA138" s="168">
        <f t="shared" si="36"/>
        <v>0.97014892540530973</v>
      </c>
      <c r="AB138" s="43"/>
      <c r="AC138" s="23"/>
      <c r="AD138" s="23"/>
      <c r="AE138" s="23"/>
      <c r="AF138" s="23"/>
      <c r="AG138" s="23"/>
      <c r="AH138" s="23"/>
      <c r="AI138" s="52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155">
        <v>119</v>
      </c>
      <c r="AY138" s="156" t="s">
        <v>72</v>
      </c>
      <c r="AZ138" s="164" t="s">
        <v>443</v>
      </c>
      <c r="BA138" s="210">
        <v>117</v>
      </c>
      <c r="BB138" s="167">
        <f t="shared" si="32"/>
        <v>1.8442332245708611E-3</v>
      </c>
      <c r="BC138" s="168">
        <f t="shared" si="39"/>
        <v>0.93198404817074099</v>
      </c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3"/>
      <c r="BR138" s="23"/>
      <c r="BS138" s="23"/>
      <c r="BT138" s="23"/>
      <c r="BU138" s="23"/>
      <c r="BV138" s="23"/>
      <c r="BW138" s="23"/>
    </row>
    <row r="139" spans="1:75" ht="18.75" customHeight="1">
      <c r="A139" s="155">
        <f t="shared" si="25"/>
        <v>120</v>
      </c>
      <c r="B139" s="156" t="s">
        <v>61</v>
      </c>
      <c r="C139" s="164" t="s">
        <v>1727</v>
      </c>
      <c r="D139" s="210">
        <v>546</v>
      </c>
      <c r="E139" s="206">
        <f t="shared" si="24"/>
        <v>1.3021702838063439E-3</v>
      </c>
      <c r="F139" s="194">
        <f t="shared" si="26"/>
        <v>0.75571190078702632</v>
      </c>
      <c r="G139" s="23"/>
      <c r="H139" s="155">
        <v>120</v>
      </c>
      <c r="I139" s="156" t="s">
        <v>52</v>
      </c>
      <c r="J139" s="164" t="s">
        <v>747</v>
      </c>
      <c r="K139" s="210">
        <v>46</v>
      </c>
      <c r="L139" s="167">
        <f t="shared" si="27"/>
        <v>2.5134002480616766E-4</v>
      </c>
      <c r="M139" s="168">
        <f t="shared" si="34"/>
        <v>0.99707134231965011</v>
      </c>
      <c r="N139" s="23"/>
      <c r="O139" s="23"/>
      <c r="P139" s="23"/>
      <c r="Q139" s="23"/>
      <c r="R139" s="23"/>
      <c r="S139" s="23"/>
      <c r="T139" s="23"/>
      <c r="U139" s="43"/>
      <c r="V139" s="155">
        <v>120</v>
      </c>
      <c r="W139" s="156" t="s">
        <v>58</v>
      </c>
      <c r="X139" s="164" t="s">
        <v>688</v>
      </c>
      <c r="Y139" s="210">
        <v>54</v>
      </c>
      <c r="Z139" s="167">
        <f t="shared" si="29"/>
        <v>1.187883587408434E-3</v>
      </c>
      <c r="AA139" s="168">
        <f t="shared" si="36"/>
        <v>0.97133680899271813</v>
      </c>
      <c r="AB139" s="43"/>
      <c r="AC139" s="23"/>
      <c r="AD139" s="23"/>
      <c r="AE139" s="23"/>
      <c r="AF139" s="23"/>
      <c r="AG139" s="23"/>
      <c r="AH139" s="23"/>
      <c r="AI139" s="52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155">
        <v>120</v>
      </c>
      <c r="AY139" s="156" t="s">
        <v>72</v>
      </c>
      <c r="AZ139" s="164" t="s">
        <v>549</v>
      </c>
      <c r="BA139" s="210">
        <v>115</v>
      </c>
      <c r="BB139" s="167">
        <f t="shared" si="32"/>
        <v>1.8127078703046925E-3</v>
      </c>
      <c r="BC139" s="168">
        <f t="shared" si="39"/>
        <v>0.93379675604104573</v>
      </c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3"/>
      <c r="BR139" s="23"/>
      <c r="BS139" s="23"/>
      <c r="BT139" s="23"/>
      <c r="BU139" s="23"/>
      <c r="BV139" s="23"/>
      <c r="BW139" s="23"/>
    </row>
    <row r="140" spans="1:75" ht="18.75" customHeight="1">
      <c r="A140" s="155">
        <f t="shared" si="25"/>
        <v>121</v>
      </c>
      <c r="B140" s="156" t="s">
        <v>52</v>
      </c>
      <c r="C140" s="164" t="s">
        <v>1755</v>
      </c>
      <c r="D140" s="210">
        <v>546</v>
      </c>
      <c r="E140" s="206">
        <f t="shared" si="24"/>
        <v>1.3021702838063439E-3</v>
      </c>
      <c r="F140" s="194">
        <f t="shared" si="26"/>
        <v>0.75701407107083263</v>
      </c>
      <c r="G140" s="23"/>
      <c r="H140" s="155">
        <v>121</v>
      </c>
      <c r="I140" s="156" t="s">
        <v>52</v>
      </c>
      <c r="J140" s="164" t="s">
        <v>748</v>
      </c>
      <c r="K140" s="210">
        <v>45</v>
      </c>
      <c r="L140" s="167">
        <f t="shared" si="27"/>
        <v>2.4587611122342491E-4</v>
      </c>
      <c r="M140" s="168">
        <f t="shared" si="34"/>
        <v>0.99731721843087351</v>
      </c>
      <c r="N140" s="23"/>
      <c r="O140" s="23"/>
      <c r="P140" s="23"/>
      <c r="Q140" s="23"/>
      <c r="R140" s="23"/>
      <c r="S140" s="23"/>
      <c r="T140" s="23"/>
      <c r="U140" s="43"/>
      <c r="V140" s="155">
        <v>121</v>
      </c>
      <c r="W140" s="156" t="s">
        <v>58</v>
      </c>
      <c r="X140" s="164" t="s">
        <v>1575</v>
      </c>
      <c r="Y140" s="210">
        <v>53</v>
      </c>
      <c r="Z140" s="167">
        <f t="shared" si="29"/>
        <v>1.1658857431971668E-3</v>
      </c>
      <c r="AA140" s="168">
        <f t="shared" si="36"/>
        <v>0.97250269473591533</v>
      </c>
      <c r="AB140" s="43"/>
      <c r="AC140" s="23"/>
      <c r="AD140" s="23"/>
      <c r="AE140" s="23"/>
      <c r="AF140" s="23"/>
      <c r="AG140" s="23"/>
      <c r="AH140" s="23"/>
      <c r="AI140" s="52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155">
        <v>121</v>
      </c>
      <c r="AY140" s="156" t="s">
        <v>72</v>
      </c>
      <c r="AZ140" s="164" t="s">
        <v>510</v>
      </c>
      <c r="BA140" s="210">
        <v>114</v>
      </c>
      <c r="BB140" s="167">
        <f t="shared" si="32"/>
        <v>1.7969451931716084E-3</v>
      </c>
      <c r="BC140" s="168">
        <f t="shared" si="39"/>
        <v>0.93559370123421737</v>
      </c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</row>
    <row r="141" spans="1:75" ht="18.75" customHeight="1">
      <c r="A141" s="155">
        <f t="shared" si="25"/>
        <v>122</v>
      </c>
      <c r="B141" s="156" t="s">
        <v>72</v>
      </c>
      <c r="C141" s="164" t="s">
        <v>180</v>
      </c>
      <c r="D141" s="210">
        <v>543</v>
      </c>
      <c r="E141" s="206">
        <f t="shared" si="24"/>
        <v>1.2950155020271881E-3</v>
      </c>
      <c r="F141" s="194">
        <f t="shared" si="26"/>
        <v>0.75830908657285978</v>
      </c>
      <c r="G141" s="23"/>
      <c r="H141" s="155">
        <v>122</v>
      </c>
      <c r="I141" s="156" t="s">
        <v>52</v>
      </c>
      <c r="J141" s="164" t="s">
        <v>714</v>
      </c>
      <c r="K141" s="210">
        <v>45</v>
      </c>
      <c r="L141" s="167">
        <f t="shared" si="27"/>
        <v>2.4587611122342491E-4</v>
      </c>
      <c r="M141" s="168">
        <f t="shared" si="34"/>
        <v>0.99756309454209691</v>
      </c>
      <c r="N141" s="23"/>
      <c r="O141" s="23"/>
      <c r="P141" s="23"/>
      <c r="Q141" s="23"/>
      <c r="R141" s="23"/>
      <c r="S141" s="23"/>
      <c r="T141" s="23"/>
      <c r="U141" s="43"/>
      <c r="V141" s="155">
        <v>122</v>
      </c>
      <c r="W141" s="156" t="s">
        <v>58</v>
      </c>
      <c r="X141" s="164" t="s">
        <v>796</v>
      </c>
      <c r="Y141" s="210">
        <v>51</v>
      </c>
      <c r="Z141" s="167">
        <f t="shared" si="29"/>
        <v>1.121890054774632E-3</v>
      </c>
      <c r="AA141" s="168">
        <f t="shared" si="36"/>
        <v>0.97362458479068992</v>
      </c>
      <c r="AB141" s="43"/>
      <c r="AC141" s="23"/>
      <c r="AD141" s="23"/>
      <c r="AE141" s="23"/>
      <c r="AF141" s="23"/>
      <c r="AG141" s="23"/>
      <c r="AH141" s="23"/>
      <c r="AI141" s="52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155">
        <v>122</v>
      </c>
      <c r="AY141" s="156" t="s">
        <v>72</v>
      </c>
      <c r="AZ141" s="164" t="s">
        <v>509</v>
      </c>
      <c r="BA141" s="210">
        <v>112</v>
      </c>
      <c r="BB141" s="167">
        <f t="shared" si="32"/>
        <v>1.7654198389054397E-3</v>
      </c>
      <c r="BC141" s="168">
        <f t="shared" si="39"/>
        <v>0.9373591210731228</v>
      </c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</row>
    <row r="142" spans="1:75" ht="18.75" customHeight="1">
      <c r="A142" s="155">
        <f t="shared" si="25"/>
        <v>123</v>
      </c>
      <c r="B142" s="156" t="s">
        <v>58</v>
      </c>
      <c r="C142" s="164" t="s">
        <v>1528</v>
      </c>
      <c r="D142" s="210">
        <v>531</v>
      </c>
      <c r="E142" s="206">
        <f t="shared" si="24"/>
        <v>1.2663963749105652E-3</v>
      </c>
      <c r="F142" s="194">
        <f t="shared" si="26"/>
        <v>0.75957548294777033</v>
      </c>
      <c r="G142" s="23"/>
      <c r="H142" s="155">
        <v>123</v>
      </c>
      <c r="I142" s="156" t="s">
        <v>52</v>
      </c>
      <c r="J142" s="164" t="s">
        <v>1634</v>
      </c>
      <c r="K142" s="210">
        <v>43</v>
      </c>
      <c r="L142" s="167">
        <f t="shared" si="27"/>
        <v>2.3494828405793935E-4</v>
      </c>
      <c r="M142" s="168">
        <f t="shared" si="34"/>
        <v>0.99779804282615481</v>
      </c>
      <c r="N142" s="23"/>
      <c r="O142" s="23"/>
      <c r="P142" s="23"/>
      <c r="Q142" s="23"/>
      <c r="R142" s="23"/>
      <c r="S142" s="23"/>
      <c r="T142" s="23"/>
      <c r="U142" s="43"/>
      <c r="V142" s="155">
        <v>123</v>
      </c>
      <c r="W142" s="156" t="s">
        <v>58</v>
      </c>
      <c r="X142" s="164" t="s">
        <v>798</v>
      </c>
      <c r="Y142" s="210">
        <v>51</v>
      </c>
      <c r="Z142" s="167">
        <f t="shared" si="29"/>
        <v>1.121890054774632E-3</v>
      </c>
      <c r="AA142" s="168">
        <f t="shared" si="36"/>
        <v>0.97474647484546451</v>
      </c>
      <c r="AB142" s="43"/>
      <c r="AC142" s="23"/>
      <c r="AD142" s="23"/>
      <c r="AE142" s="23"/>
      <c r="AF142" s="23"/>
      <c r="AG142" s="23"/>
      <c r="AH142" s="23"/>
      <c r="AI142" s="52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155">
        <v>123</v>
      </c>
      <c r="AY142" s="156" t="s">
        <v>72</v>
      </c>
      <c r="AZ142" s="164" t="s">
        <v>463</v>
      </c>
      <c r="BA142" s="210">
        <v>111</v>
      </c>
      <c r="BB142" s="167">
        <f t="shared" si="32"/>
        <v>1.7496571617723554E-3</v>
      </c>
      <c r="BC142" s="168">
        <f t="shared" si="39"/>
        <v>0.93910877823489514</v>
      </c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  <c r="BO142" s="23"/>
      <c r="BP142" s="23"/>
      <c r="BQ142" s="23"/>
      <c r="BR142" s="23"/>
      <c r="BS142" s="23"/>
      <c r="BT142" s="23"/>
      <c r="BU142" s="23"/>
      <c r="BV142" s="23"/>
      <c r="BW142" s="23"/>
    </row>
    <row r="143" spans="1:75" ht="18.75" customHeight="1">
      <c r="A143" s="155">
        <f t="shared" si="25"/>
        <v>124</v>
      </c>
      <c r="B143" s="156" t="s">
        <v>56</v>
      </c>
      <c r="C143" s="164" t="s">
        <v>202</v>
      </c>
      <c r="D143" s="210">
        <v>530</v>
      </c>
      <c r="E143" s="206">
        <f t="shared" si="24"/>
        <v>1.2640114476508467E-3</v>
      </c>
      <c r="F143" s="194">
        <f t="shared" si="26"/>
        <v>0.7608394943954212</v>
      </c>
      <c r="G143" s="23"/>
      <c r="H143" s="155">
        <v>124</v>
      </c>
      <c r="I143" s="156" t="s">
        <v>52</v>
      </c>
      <c r="J143" s="164" t="s">
        <v>804</v>
      </c>
      <c r="K143" s="210">
        <v>38</v>
      </c>
      <c r="L143" s="167">
        <f t="shared" si="27"/>
        <v>2.0762871614422548E-4</v>
      </c>
      <c r="M143" s="168">
        <f t="shared" si="34"/>
        <v>0.99800567154229902</v>
      </c>
      <c r="N143" s="23"/>
      <c r="O143" s="23"/>
      <c r="P143" s="23"/>
      <c r="Q143" s="23"/>
      <c r="R143" s="23"/>
      <c r="S143" s="23"/>
      <c r="T143" s="23"/>
      <c r="U143" s="43"/>
      <c r="V143" s="155">
        <v>124</v>
      </c>
      <c r="W143" s="156" t="s">
        <v>58</v>
      </c>
      <c r="X143" s="164" t="s">
        <v>1537</v>
      </c>
      <c r="Y143" s="210">
        <v>49</v>
      </c>
      <c r="Z143" s="167">
        <f t="shared" si="29"/>
        <v>1.0778943663520976E-3</v>
      </c>
      <c r="AA143" s="168">
        <f t="shared" si="36"/>
        <v>0.97582436921181659</v>
      </c>
      <c r="AB143" s="43"/>
      <c r="AC143" s="23"/>
      <c r="AD143" s="23"/>
      <c r="AE143" s="23"/>
      <c r="AF143" s="23"/>
      <c r="AG143" s="23"/>
      <c r="AH143" s="23"/>
      <c r="AI143" s="52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155">
        <v>124</v>
      </c>
      <c r="AY143" s="156" t="s">
        <v>72</v>
      </c>
      <c r="AZ143" s="164" t="s">
        <v>1769</v>
      </c>
      <c r="BA143" s="210">
        <v>111</v>
      </c>
      <c r="BB143" s="167">
        <f t="shared" si="32"/>
        <v>1.7496571617723554E-3</v>
      </c>
      <c r="BC143" s="168">
        <f t="shared" si="39"/>
        <v>0.94085843539666747</v>
      </c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  <c r="BN143" s="23"/>
      <c r="BO143" s="23"/>
      <c r="BP143" s="23"/>
      <c r="BQ143" s="23"/>
      <c r="BR143" s="23"/>
      <c r="BS143" s="23"/>
      <c r="BT143" s="23"/>
      <c r="BU143" s="23"/>
      <c r="BV143" s="23"/>
      <c r="BW143" s="23"/>
    </row>
    <row r="144" spans="1:75" ht="18.75" customHeight="1">
      <c r="A144" s="155">
        <f t="shared" si="25"/>
        <v>125</v>
      </c>
      <c r="B144" s="156" t="s">
        <v>56</v>
      </c>
      <c r="C144" s="164" t="s">
        <v>217</v>
      </c>
      <c r="D144" s="210">
        <v>518</v>
      </c>
      <c r="E144" s="206">
        <f t="shared" si="24"/>
        <v>1.2353923205342236E-3</v>
      </c>
      <c r="F144" s="194">
        <f t="shared" si="26"/>
        <v>0.76207488671595547</v>
      </c>
      <c r="G144" s="23"/>
      <c r="H144" s="155">
        <v>125</v>
      </c>
      <c r="I144" s="156" t="s">
        <v>52</v>
      </c>
      <c r="J144" s="164" t="s">
        <v>1543</v>
      </c>
      <c r="K144" s="210">
        <v>38</v>
      </c>
      <c r="L144" s="167">
        <f t="shared" si="27"/>
        <v>2.0762871614422548E-4</v>
      </c>
      <c r="M144" s="168">
        <f t="shared" si="34"/>
        <v>0.99821330025844324</v>
      </c>
      <c r="N144" s="23"/>
      <c r="O144" s="23"/>
      <c r="P144" s="23"/>
      <c r="Q144" s="23"/>
      <c r="R144" s="23"/>
      <c r="S144" s="23"/>
      <c r="T144" s="23"/>
      <c r="U144" s="43"/>
      <c r="V144" s="155">
        <v>125</v>
      </c>
      <c r="W144" s="156" t="s">
        <v>58</v>
      </c>
      <c r="X144" s="164" t="s">
        <v>1702</v>
      </c>
      <c r="Y144" s="210">
        <v>49</v>
      </c>
      <c r="Z144" s="167">
        <f t="shared" si="29"/>
        <v>1.0778943663520976E-3</v>
      </c>
      <c r="AA144" s="168">
        <f t="shared" si="36"/>
        <v>0.97690226357816867</v>
      </c>
      <c r="AB144" s="43"/>
      <c r="AC144" s="23"/>
      <c r="AD144" s="23"/>
      <c r="AE144" s="23"/>
      <c r="AF144" s="23"/>
      <c r="AG144" s="23"/>
      <c r="AH144" s="23"/>
      <c r="AI144" s="52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155">
        <v>125</v>
      </c>
      <c r="AY144" s="156" t="s">
        <v>72</v>
      </c>
      <c r="AZ144" s="164" t="s">
        <v>500</v>
      </c>
      <c r="BA144" s="210">
        <v>110</v>
      </c>
      <c r="BB144" s="167">
        <f t="shared" si="32"/>
        <v>1.7338944846392711E-3</v>
      </c>
      <c r="BC144" s="168">
        <f t="shared" si="39"/>
        <v>0.9425923298813067</v>
      </c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  <c r="BN144" s="23"/>
      <c r="BO144" s="23"/>
      <c r="BP144" s="23"/>
      <c r="BQ144" s="23"/>
      <c r="BR144" s="23"/>
      <c r="BS144" s="23"/>
      <c r="BT144" s="23"/>
      <c r="BU144" s="23"/>
      <c r="BV144" s="23"/>
      <c r="BW144" s="23"/>
    </row>
    <row r="145" spans="1:75" ht="18.75" customHeight="1">
      <c r="A145" s="155">
        <f t="shared" si="25"/>
        <v>126</v>
      </c>
      <c r="B145" s="156" t="s">
        <v>64</v>
      </c>
      <c r="C145" s="164" t="s">
        <v>182</v>
      </c>
      <c r="D145" s="210">
        <v>517</v>
      </c>
      <c r="E145" s="206">
        <f t="shared" si="24"/>
        <v>1.2330073932745051E-3</v>
      </c>
      <c r="F145" s="194">
        <f t="shared" si="26"/>
        <v>0.76330789410922995</v>
      </c>
      <c r="G145" s="23"/>
      <c r="H145" s="155">
        <v>126</v>
      </c>
      <c r="I145" s="156" t="s">
        <v>52</v>
      </c>
      <c r="J145" s="164" t="s">
        <v>750</v>
      </c>
      <c r="K145" s="210">
        <v>38</v>
      </c>
      <c r="L145" s="167">
        <f t="shared" si="27"/>
        <v>2.0762871614422548E-4</v>
      </c>
      <c r="M145" s="168">
        <f t="shared" si="34"/>
        <v>0.99842092897458745</v>
      </c>
      <c r="N145" s="23"/>
      <c r="O145" s="23"/>
      <c r="P145" s="23"/>
      <c r="Q145" s="23"/>
      <c r="R145" s="23"/>
      <c r="S145" s="23"/>
      <c r="T145" s="23"/>
      <c r="U145" s="43"/>
      <c r="V145" s="155">
        <v>126</v>
      </c>
      <c r="W145" s="156" t="s">
        <v>58</v>
      </c>
      <c r="X145" s="164" t="s">
        <v>682</v>
      </c>
      <c r="Y145" s="210">
        <v>48</v>
      </c>
      <c r="Z145" s="167">
        <f t="shared" si="29"/>
        <v>1.0558965221408301E-3</v>
      </c>
      <c r="AA145" s="168">
        <f t="shared" si="36"/>
        <v>0.97795816010030945</v>
      </c>
      <c r="AB145" s="43"/>
      <c r="AC145" s="23"/>
      <c r="AD145" s="23"/>
      <c r="AE145" s="23"/>
      <c r="AF145" s="23"/>
      <c r="AG145" s="23"/>
      <c r="AH145" s="23"/>
      <c r="AI145" s="52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155">
        <v>126</v>
      </c>
      <c r="AY145" s="156" t="s">
        <v>72</v>
      </c>
      <c r="AZ145" s="164" t="s">
        <v>490</v>
      </c>
      <c r="BA145" s="210">
        <v>110</v>
      </c>
      <c r="BB145" s="167">
        <f t="shared" si="32"/>
        <v>1.7338944846392711E-3</v>
      </c>
      <c r="BC145" s="168">
        <f t="shared" si="39"/>
        <v>0.94432622436594593</v>
      </c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  <c r="BN145" s="23"/>
      <c r="BO145" s="23"/>
      <c r="BP145" s="23"/>
      <c r="BQ145" s="23"/>
      <c r="BR145" s="23"/>
      <c r="BS145" s="23"/>
      <c r="BT145" s="23"/>
      <c r="BU145" s="23"/>
      <c r="BV145" s="23"/>
      <c r="BW145" s="23"/>
    </row>
    <row r="146" spans="1:75" ht="18.75" customHeight="1">
      <c r="A146" s="155">
        <f t="shared" si="25"/>
        <v>127</v>
      </c>
      <c r="B146" s="156" t="s">
        <v>917</v>
      </c>
      <c r="C146" s="164" t="s">
        <v>177</v>
      </c>
      <c r="D146" s="210">
        <v>516</v>
      </c>
      <c r="E146" s="206">
        <f t="shared" si="24"/>
        <v>1.2306224660147864E-3</v>
      </c>
      <c r="F146" s="194">
        <f t="shared" si="26"/>
        <v>0.76453851657524474</v>
      </c>
      <c r="G146" s="23"/>
      <c r="H146" s="155">
        <v>127</v>
      </c>
      <c r="I146" s="156" t="s">
        <v>52</v>
      </c>
      <c r="J146" s="164" t="s">
        <v>828</v>
      </c>
      <c r="K146" s="210">
        <v>30</v>
      </c>
      <c r="L146" s="167">
        <f t="shared" si="27"/>
        <v>1.6391740748228326E-4</v>
      </c>
      <c r="M146" s="168">
        <f t="shared" si="34"/>
        <v>0.99858484638206968</v>
      </c>
      <c r="N146" s="23"/>
      <c r="O146" s="23"/>
      <c r="P146" s="23"/>
      <c r="Q146" s="23"/>
      <c r="R146" s="23"/>
      <c r="S146" s="23"/>
      <c r="T146" s="23"/>
      <c r="U146" s="43"/>
      <c r="V146" s="155">
        <v>127</v>
      </c>
      <c r="W146" s="156" t="s">
        <v>58</v>
      </c>
      <c r="X146" s="164" t="s">
        <v>779</v>
      </c>
      <c r="Y146" s="210">
        <v>46</v>
      </c>
      <c r="Z146" s="167">
        <f t="shared" si="29"/>
        <v>1.0119008337182956E-3</v>
      </c>
      <c r="AA146" s="168">
        <f t="shared" si="36"/>
        <v>0.97897006093402772</v>
      </c>
      <c r="AB146" s="43"/>
      <c r="AC146" s="23"/>
      <c r="AD146" s="23"/>
      <c r="AE146" s="23"/>
      <c r="AF146" s="23"/>
      <c r="AG146" s="23"/>
      <c r="AH146" s="23"/>
      <c r="AI146" s="52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155">
        <v>127</v>
      </c>
      <c r="AY146" s="156" t="s">
        <v>72</v>
      </c>
      <c r="AZ146" s="164" t="s">
        <v>457</v>
      </c>
      <c r="BA146" s="210">
        <v>108</v>
      </c>
      <c r="BB146" s="167">
        <f t="shared" si="32"/>
        <v>1.7023691303731025E-3</v>
      </c>
      <c r="BC146" s="168">
        <f t="shared" si="39"/>
        <v>0.94602859349631907</v>
      </c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  <c r="BN146" s="23"/>
      <c r="BO146" s="23"/>
      <c r="BP146" s="23"/>
      <c r="BQ146" s="23"/>
      <c r="BR146" s="23"/>
      <c r="BS146" s="23"/>
      <c r="BT146" s="23"/>
      <c r="BU146" s="23"/>
      <c r="BV146" s="23"/>
      <c r="BW146" s="23"/>
    </row>
    <row r="147" spans="1:75" ht="18.75" customHeight="1">
      <c r="A147" s="155">
        <f t="shared" si="25"/>
        <v>128</v>
      </c>
      <c r="B147" s="156" t="s">
        <v>58</v>
      </c>
      <c r="C147" s="164" t="s">
        <v>176</v>
      </c>
      <c r="D147" s="210">
        <v>515</v>
      </c>
      <c r="E147" s="206">
        <f t="shared" si="24"/>
        <v>1.228237538755068E-3</v>
      </c>
      <c r="F147" s="194">
        <f t="shared" si="26"/>
        <v>0.76576675411399986</v>
      </c>
      <c r="G147" s="23"/>
      <c r="H147" s="155">
        <v>128</v>
      </c>
      <c r="I147" s="156" t="s">
        <v>52</v>
      </c>
      <c r="J147" s="164" t="s">
        <v>880</v>
      </c>
      <c r="K147" s="210">
        <v>29</v>
      </c>
      <c r="L147" s="167">
        <f t="shared" si="27"/>
        <v>1.5845349389954048E-4</v>
      </c>
      <c r="M147" s="168">
        <f t="shared" si="34"/>
        <v>0.99874329987596921</v>
      </c>
      <c r="N147" s="23"/>
      <c r="O147" s="23"/>
      <c r="P147" s="23"/>
      <c r="Q147" s="23"/>
      <c r="R147" s="23"/>
      <c r="S147" s="23"/>
      <c r="T147" s="23"/>
      <c r="U147" s="43"/>
      <c r="V147" s="155">
        <v>128</v>
      </c>
      <c r="W147" s="156" t="s">
        <v>58</v>
      </c>
      <c r="X147" s="164" t="s">
        <v>623</v>
      </c>
      <c r="Y147" s="210">
        <v>46</v>
      </c>
      <c r="Z147" s="167">
        <f t="shared" si="29"/>
        <v>1.0119008337182956E-3</v>
      </c>
      <c r="AA147" s="168">
        <f t="shared" si="36"/>
        <v>0.97998196176774599</v>
      </c>
      <c r="AB147" s="43"/>
      <c r="AC147" s="52"/>
      <c r="AD147" s="52"/>
      <c r="AE147" s="40"/>
      <c r="AF147" s="38"/>
      <c r="AG147" s="56"/>
      <c r="AH147" s="58"/>
      <c r="AI147" s="52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155">
        <v>128</v>
      </c>
      <c r="AY147" s="156" t="s">
        <v>72</v>
      </c>
      <c r="AZ147" s="164" t="s">
        <v>1685</v>
      </c>
      <c r="BA147" s="210">
        <v>106</v>
      </c>
      <c r="BB147" s="167">
        <f t="shared" si="32"/>
        <v>1.6708437761069339E-3</v>
      </c>
      <c r="BC147" s="168">
        <f t="shared" si="39"/>
        <v>0.947699437272426</v>
      </c>
      <c r="BD147" s="23"/>
      <c r="BE147" s="23"/>
      <c r="BF147" s="23"/>
      <c r="BG147" s="23"/>
      <c r="BH147" s="23"/>
      <c r="BI147" s="23"/>
      <c r="BJ147" s="23"/>
      <c r="BK147" s="23"/>
      <c r="BL147" s="23"/>
      <c r="BM147" s="23"/>
      <c r="BN147" s="23"/>
      <c r="BO147" s="23"/>
      <c r="BP147" s="23"/>
      <c r="BQ147" s="23"/>
      <c r="BR147" s="23"/>
      <c r="BS147" s="23"/>
      <c r="BT147" s="23"/>
      <c r="BU147" s="23"/>
      <c r="BV147" s="23"/>
      <c r="BW147" s="23"/>
    </row>
    <row r="148" spans="1:75" ht="18.75" customHeight="1">
      <c r="A148" s="155">
        <f t="shared" si="25"/>
        <v>129</v>
      </c>
      <c r="B148" s="156" t="s">
        <v>56</v>
      </c>
      <c r="C148" s="164" t="s">
        <v>201</v>
      </c>
      <c r="D148" s="210">
        <v>512</v>
      </c>
      <c r="E148" s="206">
        <f t="shared" ref="E148:E211" si="41">D148/$D$873</f>
        <v>1.2210827569759121E-3</v>
      </c>
      <c r="F148" s="194">
        <f t="shared" si="26"/>
        <v>0.76698783687097583</v>
      </c>
      <c r="G148" s="23"/>
      <c r="H148" s="155">
        <v>129</v>
      </c>
      <c r="I148" s="156" t="s">
        <v>52</v>
      </c>
      <c r="J148" s="164" t="s">
        <v>1655</v>
      </c>
      <c r="K148" s="210">
        <v>29</v>
      </c>
      <c r="L148" s="167">
        <f t="shared" si="27"/>
        <v>1.5845349389954048E-4</v>
      </c>
      <c r="M148" s="168">
        <f t="shared" si="34"/>
        <v>0.99890175336986875</v>
      </c>
      <c r="N148" s="23"/>
      <c r="O148" s="23"/>
      <c r="P148" s="23"/>
      <c r="Q148" s="23"/>
      <c r="R148" s="23"/>
      <c r="S148" s="23"/>
      <c r="T148" s="23"/>
      <c r="U148" s="43"/>
      <c r="V148" s="155">
        <v>129</v>
      </c>
      <c r="W148" s="156" t="s">
        <v>58</v>
      </c>
      <c r="X148" s="164" t="s">
        <v>760</v>
      </c>
      <c r="Y148" s="210">
        <v>46</v>
      </c>
      <c r="Z148" s="167">
        <f t="shared" si="29"/>
        <v>1.0119008337182956E-3</v>
      </c>
      <c r="AA148" s="168">
        <f t="shared" si="36"/>
        <v>0.98099386260146426</v>
      </c>
      <c r="AB148" s="43"/>
      <c r="AC148" s="52"/>
      <c r="AD148" s="52"/>
      <c r="AE148" s="40"/>
      <c r="AF148" s="38"/>
      <c r="AG148" s="57"/>
      <c r="AH148" s="58"/>
      <c r="AI148" s="52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155">
        <v>129</v>
      </c>
      <c r="AY148" s="156" t="s">
        <v>72</v>
      </c>
      <c r="AZ148" s="164" t="s">
        <v>628</v>
      </c>
      <c r="BA148" s="210">
        <v>104</v>
      </c>
      <c r="BB148" s="167">
        <f t="shared" si="32"/>
        <v>1.6393184218407655E-3</v>
      </c>
      <c r="BC148" s="168">
        <f t="shared" si="39"/>
        <v>0.94933875569426673</v>
      </c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  <c r="BP148" s="23"/>
      <c r="BQ148" s="23"/>
      <c r="BR148" s="23"/>
      <c r="BS148" s="23"/>
      <c r="BT148" s="23"/>
      <c r="BU148" s="23"/>
      <c r="BV148" s="23"/>
      <c r="BW148" s="23"/>
    </row>
    <row r="149" spans="1:75" ht="18.75" customHeight="1">
      <c r="A149" s="155">
        <f t="shared" ref="A149:A212" si="42">A148+1</f>
        <v>130</v>
      </c>
      <c r="B149" s="156" t="s">
        <v>52</v>
      </c>
      <c r="C149" s="164" t="s">
        <v>1541</v>
      </c>
      <c r="D149" s="210">
        <v>511</v>
      </c>
      <c r="E149" s="206">
        <f t="shared" si="41"/>
        <v>1.2186978297161937E-3</v>
      </c>
      <c r="F149" s="194">
        <f t="shared" ref="F149:F212" si="43">F148+E149</f>
        <v>0.768206534700692</v>
      </c>
      <c r="G149" s="23"/>
      <c r="H149" s="155">
        <v>130</v>
      </c>
      <c r="I149" s="156" t="s">
        <v>52</v>
      </c>
      <c r="J149" s="164" t="s">
        <v>1664</v>
      </c>
      <c r="K149" s="210">
        <v>28</v>
      </c>
      <c r="L149" s="167">
        <f t="shared" ref="L149:L162" si="44">K149/$K$162</f>
        <v>1.529895803167977E-4</v>
      </c>
      <c r="M149" s="168">
        <f t="shared" si="34"/>
        <v>0.99905474295018559</v>
      </c>
      <c r="N149" s="23"/>
      <c r="O149" s="23"/>
      <c r="P149" s="23"/>
      <c r="Q149" s="23"/>
      <c r="R149" s="23"/>
      <c r="S149" s="23"/>
      <c r="T149" s="23"/>
      <c r="U149" s="43"/>
      <c r="V149" s="155">
        <v>130</v>
      </c>
      <c r="W149" s="156" t="s">
        <v>58</v>
      </c>
      <c r="X149" s="164" t="s">
        <v>689</v>
      </c>
      <c r="Y149" s="210">
        <v>44</v>
      </c>
      <c r="Z149" s="167">
        <f t="shared" ref="Z149:Z176" si="45">Y149/$Y$176</f>
        <v>9.6790514529576102E-4</v>
      </c>
      <c r="AA149" s="168">
        <f t="shared" si="36"/>
        <v>0.98196176774676003</v>
      </c>
      <c r="AB149" s="43"/>
      <c r="AC149" s="52"/>
      <c r="AD149" s="52"/>
      <c r="AE149" s="40"/>
      <c r="AF149" s="38"/>
      <c r="AG149" s="57"/>
      <c r="AH149" s="58"/>
      <c r="AI149" s="52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155">
        <v>130</v>
      </c>
      <c r="AY149" s="156" t="s">
        <v>72</v>
      </c>
      <c r="AZ149" s="164" t="s">
        <v>1782</v>
      </c>
      <c r="BA149" s="210">
        <v>103</v>
      </c>
      <c r="BB149" s="167">
        <f t="shared" ref="BB149:BB208" si="46">BA149/$BA$208</f>
        <v>1.6235557447076812E-3</v>
      </c>
      <c r="BC149" s="168">
        <f t="shared" si="39"/>
        <v>0.95096231143897436</v>
      </c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  <c r="BN149" s="23"/>
      <c r="BO149" s="23"/>
      <c r="BP149" s="23"/>
      <c r="BQ149" s="23"/>
      <c r="BR149" s="23"/>
      <c r="BS149" s="23"/>
      <c r="BT149" s="23"/>
      <c r="BU149" s="23"/>
      <c r="BV149" s="23"/>
      <c r="BW149" s="23"/>
    </row>
    <row r="150" spans="1:75" ht="18.75" customHeight="1">
      <c r="A150" s="155">
        <f t="shared" si="42"/>
        <v>131</v>
      </c>
      <c r="B150" s="156" t="s">
        <v>58</v>
      </c>
      <c r="C150" s="164" t="s">
        <v>195</v>
      </c>
      <c r="D150" s="210">
        <v>506</v>
      </c>
      <c r="E150" s="206">
        <f t="shared" si="41"/>
        <v>1.2067731934176007E-3</v>
      </c>
      <c r="F150" s="194">
        <f t="shared" si="43"/>
        <v>0.76941330789410955</v>
      </c>
      <c r="G150" s="23"/>
      <c r="H150" s="155">
        <v>131</v>
      </c>
      <c r="I150" s="156" t="s">
        <v>52</v>
      </c>
      <c r="J150" s="164" t="s">
        <v>834</v>
      </c>
      <c r="K150" s="210">
        <v>27</v>
      </c>
      <c r="L150" s="167">
        <f t="shared" si="44"/>
        <v>1.4752566673405492E-4</v>
      </c>
      <c r="M150" s="168">
        <f t="shared" ref="M150:M161" si="47">M149+L150</f>
        <v>0.99920226861691963</v>
      </c>
      <c r="N150" s="23"/>
      <c r="O150" s="23"/>
      <c r="P150" s="23"/>
      <c r="Q150" s="23"/>
      <c r="R150" s="23"/>
      <c r="S150" s="23"/>
      <c r="T150" s="23"/>
      <c r="U150" s="43"/>
      <c r="V150" s="155">
        <v>131</v>
      </c>
      <c r="W150" s="156" t="s">
        <v>58</v>
      </c>
      <c r="X150" s="164" t="s">
        <v>727</v>
      </c>
      <c r="Y150" s="210">
        <v>43</v>
      </c>
      <c r="Z150" s="167">
        <f t="shared" si="45"/>
        <v>9.4590730108449377E-4</v>
      </c>
      <c r="AA150" s="168">
        <f t="shared" ref="AA150:AA175" si="48">AA149+Z150</f>
        <v>0.98290767504784449</v>
      </c>
      <c r="AB150" s="43"/>
      <c r="AC150" s="52"/>
      <c r="AD150" s="52"/>
      <c r="AE150" s="40"/>
      <c r="AF150" s="38"/>
      <c r="AG150" s="57"/>
      <c r="AH150" s="58"/>
      <c r="AI150" s="52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155">
        <v>131</v>
      </c>
      <c r="AY150" s="156" t="s">
        <v>72</v>
      </c>
      <c r="AZ150" s="164" t="s">
        <v>481</v>
      </c>
      <c r="BA150" s="210">
        <v>101</v>
      </c>
      <c r="BB150" s="167">
        <f t="shared" si="46"/>
        <v>1.5920303904415126E-3</v>
      </c>
      <c r="BC150" s="168">
        <f t="shared" ref="BC150:BC207" si="49">BC149+BB150</f>
        <v>0.9525543418294159</v>
      </c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  <c r="BO150" s="23"/>
      <c r="BP150" s="23"/>
      <c r="BQ150" s="23"/>
      <c r="BR150" s="23"/>
      <c r="BS150" s="23"/>
      <c r="BT150" s="23"/>
      <c r="BU150" s="23"/>
      <c r="BV150" s="23"/>
      <c r="BW150" s="23"/>
    </row>
    <row r="151" spans="1:75" ht="18.75" customHeight="1">
      <c r="A151" s="155">
        <f t="shared" si="42"/>
        <v>132</v>
      </c>
      <c r="B151" s="156" t="s">
        <v>72</v>
      </c>
      <c r="C151" s="164" t="s">
        <v>1563</v>
      </c>
      <c r="D151" s="210">
        <v>503</v>
      </c>
      <c r="E151" s="206">
        <f t="shared" si="41"/>
        <v>1.1996184116384451E-3</v>
      </c>
      <c r="F151" s="194">
        <f t="shared" si="43"/>
        <v>0.77061292630574796</v>
      </c>
      <c r="G151" s="23"/>
      <c r="H151" s="155">
        <v>132</v>
      </c>
      <c r="I151" s="156" t="s">
        <v>52</v>
      </c>
      <c r="J151" s="164" t="s">
        <v>852</v>
      </c>
      <c r="K151" s="210">
        <v>26</v>
      </c>
      <c r="L151" s="167">
        <f t="shared" si="44"/>
        <v>1.4206175315131217E-4</v>
      </c>
      <c r="M151" s="168">
        <f t="shared" si="47"/>
        <v>0.99934433037007098</v>
      </c>
      <c r="N151" s="23"/>
      <c r="O151" s="23"/>
      <c r="P151" s="23"/>
      <c r="Q151" s="23"/>
      <c r="R151" s="23"/>
      <c r="S151" s="23"/>
      <c r="T151" s="23"/>
      <c r="U151" s="43"/>
      <c r="V151" s="155">
        <v>132</v>
      </c>
      <c r="W151" s="156" t="s">
        <v>58</v>
      </c>
      <c r="X151" s="164" t="s">
        <v>712</v>
      </c>
      <c r="Y151" s="210">
        <v>43</v>
      </c>
      <c r="Z151" s="167">
        <f t="shared" si="45"/>
        <v>9.4590730108449377E-4</v>
      </c>
      <c r="AA151" s="168">
        <f t="shared" si="48"/>
        <v>0.98385358234892895</v>
      </c>
      <c r="AB151" s="43"/>
      <c r="AC151" s="52"/>
      <c r="AD151" s="52"/>
      <c r="AE151" s="40"/>
      <c r="AF151" s="38"/>
      <c r="AG151" s="57"/>
      <c r="AH151" s="58"/>
      <c r="AI151" s="52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155">
        <v>132</v>
      </c>
      <c r="AY151" s="156" t="s">
        <v>72</v>
      </c>
      <c r="AZ151" s="164" t="s">
        <v>1613</v>
      </c>
      <c r="BA151" s="210">
        <v>100</v>
      </c>
      <c r="BB151" s="167">
        <f t="shared" si="46"/>
        <v>1.5762677133084283E-3</v>
      </c>
      <c r="BC151" s="168">
        <f t="shared" si="49"/>
        <v>0.95413060954272433</v>
      </c>
      <c r="BD151" s="23"/>
      <c r="BE151" s="23"/>
      <c r="BF151" s="23"/>
      <c r="BG151" s="23"/>
      <c r="BH151" s="23"/>
      <c r="BI151" s="23"/>
      <c r="BJ151" s="23"/>
      <c r="BK151" s="23"/>
      <c r="BL151" s="23"/>
      <c r="BM151" s="23"/>
      <c r="BN151" s="23"/>
      <c r="BO151" s="23"/>
      <c r="BP151" s="23"/>
      <c r="BQ151" s="23"/>
      <c r="BR151" s="23"/>
      <c r="BS151" s="23"/>
      <c r="BT151" s="23"/>
      <c r="BU151" s="23"/>
      <c r="BV151" s="23"/>
      <c r="BW151" s="23"/>
    </row>
    <row r="152" spans="1:75" ht="18.75" customHeight="1">
      <c r="A152" s="155">
        <f t="shared" si="42"/>
        <v>133</v>
      </c>
      <c r="B152" s="156" t="s">
        <v>52</v>
      </c>
      <c r="C152" s="164" t="s">
        <v>1700</v>
      </c>
      <c r="D152" s="210">
        <v>503</v>
      </c>
      <c r="E152" s="206">
        <f t="shared" si="41"/>
        <v>1.1996184116384451E-3</v>
      </c>
      <c r="F152" s="194">
        <f t="shared" si="43"/>
        <v>0.77181254471738636</v>
      </c>
      <c r="G152" s="23"/>
      <c r="H152" s="155">
        <v>133</v>
      </c>
      <c r="I152" s="156" t="s">
        <v>52</v>
      </c>
      <c r="J152" s="164" t="s">
        <v>1493</v>
      </c>
      <c r="K152" s="210">
        <v>21</v>
      </c>
      <c r="L152" s="167">
        <f t="shared" si="44"/>
        <v>1.1474218523759828E-4</v>
      </c>
      <c r="M152" s="168">
        <f t="shared" si="47"/>
        <v>0.99945907255530853</v>
      </c>
      <c r="N152" s="23"/>
      <c r="O152" s="23"/>
      <c r="P152" s="23"/>
      <c r="Q152" s="23"/>
      <c r="R152" s="23"/>
      <c r="S152" s="23"/>
      <c r="T152" s="23"/>
      <c r="U152" s="43"/>
      <c r="V152" s="155">
        <v>133</v>
      </c>
      <c r="W152" s="156" t="s">
        <v>58</v>
      </c>
      <c r="X152" s="164" t="s">
        <v>1789</v>
      </c>
      <c r="Y152" s="210">
        <v>43</v>
      </c>
      <c r="Z152" s="167">
        <f t="shared" si="45"/>
        <v>9.4590730108449377E-4</v>
      </c>
      <c r="AA152" s="168">
        <f t="shared" si="48"/>
        <v>0.9847994896500134</v>
      </c>
      <c r="AB152" s="43"/>
      <c r="AC152" s="52"/>
      <c r="AD152" s="52"/>
      <c r="AE152" s="40"/>
      <c r="AF152" s="38"/>
      <c r="AG152" s="57"/>
      <c r="AH152" s="58"/>
      <c r="AI152" s="52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155">
        <v>133</v>
      </c>
      <c r="AY152" s="156" t="s">
        <v>72</v>
      </c>
      <c r="AZ152" s="164" t="s">
        <v>478</v>
      </c>
      <c r="BA152" s="210">
        <v>99</v>
      </c>
      <c r="BB152" s="167">
        <f t="shared" si="46"/>
        <v>1.560505036175344E-3</v>
      </c>
      <c r="BC152" s="168">
        <f t="shared" si="49"/>
        <v>0.95569111457889966</v>
      </c>
      <c r="BD152" s="23"/>
      <c r="BE152" s="23"/>
      <c r="BF152" s="23"/>
      <c r="BG152" s="23"/>
      <c r="BH152" s="23"/>
      <c r="BI152" s="23"/>
      <c r="BJ152" s="23"/>
      <c r="BK152" s="23"/>
      <c r="BL152" s="23"/>
      <c r="BM152" s="23"/>
      <c r="BN152" s="23"/>
      <c r="BO152" s="23"/>
      <c r="BP152" s="23"/>
      <c r="BQ152" s="23"/>
      <c r="BR152" s="23"/>
      <c r="BS152" s="23"/>
      <c r="BT152" s="23"/>
      <c r="BU152" s="23"/>
      <c r="BV152" s="23"/>
      <c r="BW152" s="23"/>
    </row>
    <row r="153" spans="1:75" ht="18.75" customHeight="1">
      <c r="A153" s="155">
        <f t="shared" si="42"/>
        <v>134</v>
      </c>
      <c r="B153" s="156" t="s">
        <v>52</v>
      </c>
      <c r="C153" s="164" t="s">
        <v>1753</v>
      </c>
      <c r="D153" s="210">
        <v>503</v>
      </c>
      <c r="E153" s="206">
        <f t="shared" si="41"/>
        <v>1.1996184116384451E-3</v>
      </c>
      <c r="F153" s="194">
        <f t="shared" si="43"/>
        <v>0.77301216312902477</v>
      </c>
      <c r="G153" s="23"/>
      <c r="H153" s="155">
        <v>134</v>
      </c>
      <c r="I153" s="156" t="s">
        <v>52</v>
      </c>
      <c r="J153" s="164" t="s">
        <v>862</v>
      </c>
      <c r="K153" s="210">
        <v>16</v>
      </c>
      <c r="L153" s="167">
        <f t="shared" si="44"/>
        <v>8.7422617323884412E-5</v>
      </c>
      <c r="M153" s="168">
        <f t="shared" si="47"/>
        <v>0.99954649517263239</v>
      </c>
      <c r="N153" s="23"/>
      <c r="O153" s="23"/>
      <c r="P153" s="23"/>
      <c r="Q153" s="23"/>
      <c r="R153" s="23"/>
      <c r="S153" s="23"/>
      <c r="T153" s="23"/>
      <c r="U153" s="43"/>
      <c r="V153" s="155">
        <v>134</v>
      </c>
      <c r="W153" s="156" t="s">
        <v>58</v>
      </c>
      <c r="X153" s="164" t="s">
        <v>892</v>
      </c>
      <c r="Y153" s="210">
        <v>42</v>
      </c>
      <c r="Z153" s="167">
        <f t="shared" si="45"/>
        <v>9.2390945687322642E-4</v>
      </c>
      <c r="AA153" s="168">
        <f t="shared" si="48"/>
        <v>0.98572339910688667</v>
      </c>
      <c r="AB153" s="43"/>
      <c r="AC153" s="52"/>
      <c r="AD153" s="52"/>
      <c r="AE153" s="40"/>
      <c r="AF153" s="38"/>
      <c r="AG153" s="57"/>
      <c r="AH153" s="58"/>
      <c r="AI153" s="52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155">
        <v>134</v>
      </c>
      <c r="AY153" s="156" t="s">
        <v>72</v>
      </c>
      <c r="AZ153" s="164" t="s">
        <v>413</v>
      </c>
      <c r="BA153" s="210">
        <v>96</v>
      </c>
      <c r="BB153" s="167">
        <f t="shared" si="46"/>
        <v>1.5132170047760913E-3</v>
      </c>
      <c r="BC153" s="168">
        <f t="shared" si="49"/>
        <v>0.95720433158367579</v>
      </c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  <c r="BN153" s="23"/>
      <c r="BO153" s="23"/>
      <c r="BP153" s="23"/>
      <c r="BQ153" s="23"/>
      <c r="BR153" s="23"/>
      <c r="BS153" s="23"/>
      <c r="BT153" s="23"/>
      <c r="BU153" s="23"/>
      <c r="BV153" s="23"/>
      <c r="BW153" s="23"/>
    </row>
    <row r="154" spans="1:75" ht="18.75" customHeight="1">
      <c r="A154" s="155">
        <f t="shared" si="42"/>
        <v>135</v>
      </c>
      <c r="B154" s="156" t="s">
        <v>72</v>
      </c>
      <c r="C154" s="164" t="s">
        <v>1672</v>
      </c>
      <c r="D154" s="210">
        <v>496</v>
      </c>
      <c r="E154" s="206">
        <f t="shared" si="41"/>
        <v>1.1829239208204149E-3</v>
      </c>
      <c r="F154" s="194">
        <f t="shared" si="43"/>
        <v>0.77419508704984519</v>
      </c>
      <c r="G154" s="23"/>
      <c r="H154" s="155">
        <v>135</v>
      </c>
      <c r="I154" s="156" t="s">
        <v>52</v>
      </c>
      <c r="J154" s="164" t="s">
        <v>1617</v>
      </c>
      <c r="K154" s="210">
        <v>15</v>
      </c>
      <c r="L154" s="167">
        <f t="shared" si="44"/>
        <v>8.1958703741141632E-5</v>
      </c>
      <c r="M154" s="168">
        <f t="shared" si="47"/>
        <v>0.99962845387637356</v>
      </c>
      <c r="N154" s="23"/>
      <c r="O154" s="23"/>
      <c r="P154" s="23"/>
      <c r="Q154" s="23"/>
      <c r="R154" s="23"/>
      <c r="S154" s="23"/>
      <c r="T154" s="23"/>
      <c r="U154" s="43"/>
      <c r="V154" s="155">
        <v>135</v>
      </c>
      <c r="W154" s="156" t="s">
        <v>58</v>
      </c>
      <c r="X154" s="164" t="s">
        <v>598</v>
      </c>
      <c r="Y154" s="210">
        <v>40</v>
      </c>
      <c r="Z154" s="167">
        <f t="shared" si="45"/>
        <v>8.7991376845069182E-4</v>
      </c>
      <c r="AA154" s="168">
        <f t="shared" si="48"/>
        <v>0.98660331287533731</v>
      </c>
      <c r="AB154" s="43"/>
      <c r="AC154" s="52"/>
      <c r="AD154" s="52"/>
      <c r="AE154" s="40"/>
      <c r="AF154" s="38"/>
      <c r="AG154" s="57"/>
      <c r="AH154" s="58"/>
      <c r="AI154" s="52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155">
        <v>135</v>
      </c>
      <c r="AY154" s="156" t="s">
        <v>72</v>
      </c>
      <c r="AZ154" s="164" t="s">
        <v>518</v>
      </c>
      <c r="BA154" s="210">
        <v>95</v>
      </c>
      <c r="BB154" s="167">
        <f t="shared" si="46"/>
        <v>1.497454327643007E-3</v>
      </c>
      <c r="BC154" s="168">
        <f t="shared" si="49"/>
        <v>0.95870178591131883</v>
      </c>
      <c r="BD154" s="23"/>
      <c r="BE154" s="23"/>
      <c r="BF154" s="23"/>
      <c r="BG154" s="23"/>
      <c r="BH154" s="23"/>
      <c r="BI154" s="23"/>
      <c r="BJ154" s="23"/>
      <c r="BK154" s="23"/>
      <c r="BL154" s="23"/>
      <c r="BM154" s="23"/>
      <c r="BN154" s="23"/>
      <c r="BO154" s="23"/>
      <c r="BP154" s="23"/>
      <c r="BQ154" s="23"/>
      <c r="BR154" s="23"/>
      <c r="BS154" s="23"/>
      <c r="BT154" s="23"/>
      <c r="BU154" s="23"/>
      <c r="BV154" s="23"/>
      <c r="BW154" s="23"/>
    </row>
    <row r="155" spans="1:75" ht="18.75" customHeight="1">
      <c r="A155" s="155">
        <f t="shared" si="42"/>
        <v>136</v>
      </c>
      <c r="B155" s="156" t="s">
        <v>52</v>
      </c>
      <c r="C155" s="164" t="s">
        <v>266</v>
      </c>
      <c r="D155" s="210">
        <v>494</v>
      </c>
      <c r="E155" s="206">
        <f t="shared" si="41"/>
        <v>1.1781540663009778E-3</v>
      </c>
      <c r="F155" s="194">
        <f t="shared" si="43"/>
        <v>0.77537324111614614</v>
      </c>
      <c r="G155" s="23"/>
      <c r="H155" s="155">
        <v>136</v>
      </c>
      <c r="I155" s="156" t="s">
        <v>52</v>
      </c>
      <c r="J155" s="164" t="s">
        <v>1776</v>
      </c>
      <c r="K155" s="210">
        <v>14</v>
      </c>
      <c r="L155" s="167">
        <f t="shared" si="44"/>
        <v>7.6494790158398852E-5</v>
      </c>
      <c r="M155" s="168">
        <f t="shared" si="47"/>
        <v>0.99970494866653192</v>
      </c>
      <c r="N155" s="23"/>
      <c r="O155" s="23"/>
      <c r="P155" s="23"/>
      <c r="Q155" s="23"/>
      <c r="R155" s="23"/>
      <c r="S155" s="23"/>
      <c r="T155" s="23"/>
      <c r="U155" s="43"/>
      <c r="V155" s="155">
        <v>136</v>
      </c>
      <c r="W155" s="156" t="s">
        <v>58</v>
      </c>
      <c r="X155" s="164" t="s">
        <v>701</v>
      </c>
      <c r="Y155" s="210">
        <v>39</v>
      </c>
      <c r="Z155" s="167">
        <f t="shared" si="45"/>
        <v>8.5791592423942458E-4</v>
      </c>
      <c r="AA155" s="168">
        <f t="shared" si="48"/>
        <v>0.98746122879957676</v>
      </c>
      <c r="AB155" s="43"/>
      <c r="AC155" s="52"/>
      <c r="AD155" s="52"/>
      <c r="AE155" s="40"/>
      <c r="AF155" s="38"/>
      <c r="AG155" s="57"/>
      <c r="AH155" s="58"/>
      <c r="AI155" s="52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155">
        <v>136</v>
      </c>
      <c r="AY155" s="156" t="s">
        <v>72</v>
      </c>
      <c r="AZ155" s="164" t="s">
        <v>720</v>
      </c>
      <c r="BA155" s="210">
        <v>89</v>
      </c>
      <c r="BB155" s="167">
        <f t="shared" si="46"/>
        <v>1.4028782648445011E-3</v>
      </c>
      <c r="BC155" s="168">
        <f t="shared" si="49"/>
        <v>0.96010466417616336</v>
      </c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  <c r="BO155" s="23"/>
      <c r="BP155" s="23"/>
      <c r="BQ155" s="23"/>
      <c r="BR155" s="23"/>
      <c r="BS155" s="23"/>
      <c r="BT155" s="23"/>
      <c r="BU155" s="23"/>
      <c r="BV155" s="23"/>
      <c r="BW155" s="23"/>
    </row>
    <row r="156" spans="1:75" ht="18.75" customHeight="1">
      <c r="A156" s="155">
        <f t="shared" si="42"/>
        <v>137</v>
      </c>
      <c r="B156" s="156" t="s">
        <v>58</v>
      </c>
      <c r="C156" s="164" t="s">
        <v>174</v>
      </c>
      <c r="D156" s="210">
        <v>494</v>
      </c>
      <c r="E156" s="206">
        <f t="shared" si="41"/>
        <v>1.1781540663009778E-3</v>
      </c>
      <c r="F156" s="194">
        <f t="shared" si="43"/>
        <v>0.77655139518244709</v>
      </c>
      <c r="G156" s="23"/>
      <c r="H156" s="155">
        <v>137</v>
      </c>
      <c r="I156" s="156" t="s">
        <v>52</v>
      </c>
      <c r="J156" s="164" t="s">
        <v>1535</v>
      </c>
      <c r="K156" s="210">
        <v>10</v>
      </c>
      <c r="L156" s="167">
        <f t="shared" si="44"/>
        <v>5.4639135827427752E-5</v>
      </c>
      <c r="M156" s="168">
        <f t="shared" si="47"/>
        <v>0.9997595878023593</v>
      </c>
      <c r="N156" s="23"/>
      <c r="O156" s="23"/>
      <c r="P156" s="23"/>
      <c r="Q156" s="23"/>
      <c r="R156" s="23"/>
      <c r="S156" s="23"/>
      <c r="T156" s="23"/>
      <c r="U156" s="43"/>
      <c r="V156" s="155">
        <v>137</v>
      </c>
      <c r="W156" s="156" t="s">
        <v>58</v>
      </c>
      <c r="X156" s="164" t="s">
        <v>856</v>
      </c>
      <c r="Y156" s="210">
        <v>39</v>
      </c>
      <c r="Z156" s="167">
        <f t="shared" si="45"/>
        <v>8.5791592423942458E-4</v>
      </c>
      <c r="AA156" s="168">
        <f t="shared" si="48"/>
        <v>0.98831914472381621</v>
      </c>
      <c r="AB156" s="43"/>
      <c r="AC156" s="52"/>
      <c r="AD156" s="52"/>
      <c r="AE156" s="40"/>
      <c r="AF156" s="38"/>
      <c r="AG156" s="57"/>
      <c r="AH156" s="58"/>
      <c r="AI156" s="52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155">
        <v>137</v>
      </c>
      <c r="AY156" s="156" t="s">
        <v>72</v>
      </c>
      <c r="AZ156" s="164" t="s">
        <v>1629</v>
      </c>
      <c r="BA156" s="210">
        <v>89</v>
      </c>
      <c r="BB156" s="167">
        <f t="shared" si="46"/>
        <v>1.4028782648445011E-3</v>
      </c>
      <c r="BC156" s="168">
        <f t="shared" si="49"/>
        <v>0.96150754244100789</v>
      </c>
      <c r="BD156" s="23"/>
      <c r="BE156" s="23"/>
      <c r="BF156" s="23"/>
      <c r="BG156" s="23"/>
      <c r="BH156" s="23"/>
      <c r="BI156" s="23"/>
      <c r="BJ156" s="23"/>
      <c r="BK156" s="23"/>
      <c r="BL156" s="23"/>
      <c r="BM156" s="23"/>
      <c r="BN156" s="23"/>
      <c r="BO156" s="23"/>
      <c r="BP156" s="23"/>
      <c r="BQ156" s="23"/>
      <c r="BR156" s="23"/>
      <c r="BS156" s="23"/>
      <c r="BT156" s="23"/>
      <c r="BU156" s="23"/>
      <c r="BV156" s="23"/>
      <c r="BW156" s="23"/>
    </row>
    <row r="157" spans="1:75" ht="18.75" customHeight="1">
      <c r="A157" s="155">
        <f t="shared" si="42"/>
        <v>138</v>
      </c>
      <c r="B157" s="156" t="s">
        <v>72</v>
      </c>
      <c r="C157" s="164" t="s">
        <v>166</v>
      </c>
      <c r="D157" s="210">
        <v>493</v>
      </c>
      <c r="E157" s="206">
        <f t="shared" si="41"/>
        <v>1.1757691390412593E-3</v>
      </c>
      <c r="F157" s="194">
        <f t="shared" si="43"/>
        <v>0.77772716432148836</v>
      </c>
      <c r="G157" s="23"/>
      <c r="H157" s="155">
        <v>138</v>
      </c>
      <c r="I157" s="156" t="s">
        <v>52</v>
      </c>
      <c r="J157" s="164" t="s">
        <v>1720</v>
      </c>
      <c r="K157" s="210">
        <v>10</v>
      </c>
      <c r="L157" s="167">
        <f t="shared" si="44"/>
        <v>5.4639135827427752E-5</v>
      </c>
      <c r="M157" s="168">
        <f t="shared" si="47"/>
        <v>0.99981422693818667</v>
      </c>
      <c r="N157" s="23"/>
      <c r="O157" s="23"/>
      <c r="P157" s="23"/>
      <c r="Q157" s="23"/>
      <c r="R157" s="23"/>
      <c r="S157" s="23"/>
      <c r="T157" s="23"/>
      <c r="U157" s="43"/>
      <c r="V157" s="155">
        <v>138</v>
      </c>
      <c r="W157" s="156" t="s">
        <v>58</v>
      </c>
      <c r="X157" s="164" t="s">
        <v>696</v>
      </c>
      <c r="Y157" s="210">
        <v>36</v>
      </c>
      <c r="Z157" s="167">
        <f t="shared" si="45"/>
        <v>7.9192239160562263E-4</v>
      </c>
      <c r="AA157" s="168">
        <f t="shared" si="48"/>
        <v>0.98911106711542185</v>
      </c>
      <c r="AB157" s="43"/>
      <c r="AC157" s="52"/>
      <c r="AD157" s="52"/>
      <c r="AE157" s="52"/>
      <c r="AF157" s="52"/>
      <c r="AG157" s="52"/>
      <c r="AH157" s="52"/>
      <c r="AI157" s="52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155">
        <v>138</v>
      </c>
      <c r="AY157" s="156" t="s">
        <v>72</v>
      </c>
      <c r="AZ157" s="164" t="s">
        <v>684</v>
      </c>
      <c r="BA157" s="210">
        <v>87</v>
      </c>
      <c r="BB157" s="167">
        <f t="shared" si="46"/>
        <v>1.3713529105783327E-3</v>
      </c>
      <c r="BC157" s="168">
        <f t="shared" si="49"/>
        <v>0.96287889535158622</v>
      </c>
      <c r="BD157" s="23"/>
      <c r="BE157" s="23"/>
      <c r="BF157" s="23"/>
      <c r="BG157" s="23"/>
      <c r="BH157" s="23"/>
      <c r="BI157" s="23"/>
      <c r="BJ157" s="23"/>
      <c r="BK157" s="23"/>
      <c r="BL157" s="23"/>
      <c r="BM157" s="23"/>
      <c r="BN157" s="23"/>
      <c r="BO157" s="23"/>
      <c r="BP157" s="23"/>
      <c r="BQ157" s="23"/>
      <c r="BR157" s="23"/>
      <c r="BS157" s="23"/>
      <c r="BT157" s="23"/>
      <c r="BU157" s="23"/>
      <c r="BV157" s="23"/>
      <c r="BW157" s="23"/>
    </row>
    <row r="158" spans="1:75" ht="18.75" customHeight="1">
      <c r="A158" s="155">
        <f t="shared" si="42"/>
        <v>139</v>
      </c>
      <c r="B158" s="156" t="s">
        <v>72</v>
      </c>
      <c r="C158" s="164" t="s">
        <v>239</v>
      </c>
      <c r="D158" s="210">
        <v>488</v>
      </c>
      <c r="E158" s="206">
        <f t="shared" si="41"/>
        <v>1.1638445027426663E-3</v>
      </c>
      <c r="F158" s="194">
        <f t="shared" si="43"/>
        <v>0.77889100882423101</v>
      </c>
      <c r="G158" s="23"/>
      <c r="H158" s="155">
        <v>139</v>
      </c>
      <c r="I158" s="156" t="s">
        <v>52</v>
      </c>
      <c r="J158" s="164" t="s">
        <v>910</v>
      </c>
      <c r="K158" s="210">
        <v>10</v>
      </c>
      <c r="L158" s="167">
        <f t="shared" si="44"/>
        <v>5.4639135827427752E-5</v>
      </c>
      <c r="M158" s="168">
        <f t="shared" si="47"/>
        <v>0.99986886607401404</v>
      </c>
      <c r="N158" s="23"/>
      <c r="O158" s="23"/>
      <c r="P158" s="23"/>
      <c r="Q158" s="23"/>
      <c r="R158" s="23"/>
      <c r="S158" s="23"/>
      <c r="T158" s="23"/>
      <c r="U158" s="43"/>
      <c r="V158" s="155">
        <v>139</v>
      </c>
      <c r="W158" s="156" t="s">
        <v>58</v>
      </c>
      <c r="X158" s="164" t="s">
        <v>800</v>
      </c>
      <c r="Y158" s="210">
        <v>36</v>
      </c>
      <c r="Z158" s="167">
        <f t="shared" si="45"/>
        <v>7.9192239160562263E-4</v>
      </c>
      <c r="AA158" s="168">
        <f t="shared" si="48"/>
        <v>0.98990298950702749</v>
      </c>
      <c r="AB158" s="43"/>
      <c r="AC158" s="52"/>
      <c r="AD158" s="52"/>
      <c r="AE158" s="52"/>
      <c r="AF158" s="52"/>
      <c r="AG158" s="52"/>
      <c r="AH158" s="52"/>
      <c r="AI158" s="52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155">
        <v>139</v>
      </c>
      <c r="AY158" s="156" t="s">
        <v>72</v>
      </c>
      <c r="AZ158" s="164" t="s">
        <v>508</v>
      </c>
      <c r="BA158" s="210">
        <v>84</v>
      </c>
      <c r="BB158" s="167">
        <f t="shared" si="46"/>
        <v>1.3240648791790798E-3</v>
      </c>
      <c r="BC158" s="168">
        <f t="shared" si="49"/>
        <v>0.96420296023076535</v>
      </c>
      <c r="BD158" s="23"/>
      <c r="BE158" s="23"/>
      <c r="BF158" s="23"/>
      <c r="BG158" s="23"/>
      <c r="BH158" s="23"/>
      <c r="BI158" s="23"/>
      <c r="BJ158" s="23"/>
      <c r="BK158" s="23"/>
      <c r="BL158" s="23"/>
      <c r="BM158" s="23"/>
      <c r="BN158" s="23"/>
      <c r="BO158" s="23"/>
      <c r="BP158" s="23"/>
      <c r="BQ158" s="23"/>
      <c r="BR158" s="23"/>
      <c r="BS158" s="23"/>
      <c r="BT158" s="23"/>
      <c r="BU158" s="23"/>
      <c r="BV158" s="23"/>
      <c r="BW158" s="23"/>
    </row>
    <row r="159" spans="1:75" ht="18.75" customHeight="1">
      <c r="A159" s="155">
        <f t="shared" si="42"/>
        <v>140</v>
      </c>
      <c r="B159" s="156" t="s">
        <v>58</v>
      </c>
      <c r="C159" s="164" t="s">
        <v>193</v>
      </c>
      <c r="D159" s="210">
        <v>486</v>
      </c>
      <c r="E159" s="206">
        <f t="shared" si="41"/>
        <v>1.1590746482232292E-3</v>
      </c>
      <c r="F159" s="194">
        <f t="shared" si="43"/>
        <v>0.78005008347245419</v>
      </c>
      <c r="G159" s="23"/>
      <c r="H159" s="155">
        <v>140</v>
      </c>
      <c r="I159" s="156" t="s">
        <v>52</v>
      </c>
      <c r="J159" s="164" t="s">
        <v>1673</v>
      </c>
      <c r="K159" s="210">
        <v>9</v>
      </c>
      <c r="L159" s="167">
        <f t="shared" si="44"/>
        <v>4.9175222244684979E-5</v>
      </c>
      <c r="M159" s="168">
        <f t="shared" si="47"/>
        <v>0.99991804129625872</v>
      </c>
      <c r="N159" s="23"/>
      <c r="O159" s="23"/>
      <c r="P159" s="23"/>
      <c r="Q159" s="23"/>
      <c r="R159" s="23"/>
      <c r="S159" s="23"/>
      <c r="T159" s="23"/>
      <c r="U159" s="43"/>
      <c r="V159" s="155">
        <v>140</v>
      </c>
      <c r="W159" s="156" t="s">
        <v>58</v>
      </c>
      <c r="X159" s="164" t="s">
        <v>785</v>
      </c>
      <c r="Y159" s="210">
        <v>36</v>
      </c>
      <c r="Z159" s="167">
        <f t="shared" si="45"/>
        <v>7.9192239160562263E-4</v>
      </c>
      <c r="AA159" s="168">
        <f t="shared" si="48"/>
        <v>0.99069491189863312</v>
      </c>
      <c r="AB159" s="43"/>
      <c r="AC159" s="52"/>
      <c r="AD159" s="52"/>
      <c r="AE159" s="52"/>
      <c r="AF159" s="52"/>
      <c r="AG159" s="52"/>
      <c r="AH159" s="52"/>
      <c r="AI159" s="52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155">
        <v>140</v>
      </c>
      <c r="AY159" s="156" t="s">
        <v>72</v>
      </c>
      <c r="AZ159" s="164" t="s">
        <v>604</v>
      </c>
      <c r="BA159" s="210">
        <v>84</v>
      </c>
      <c r="BB159" s="167">
        <f t="shared" si="46"/>
        <v>1.3240648791790798E-3</v>
      </c>
      <c r="BC159" s="168">
        <f t="shared" si="49"/>
        <v>0.96552702510994448</v>
      </c>
      <c r="BD159" s="23"/>
      <c r="BE159" s="23"/>
      <c r="BF159" s="23"/>
      <c r="BG159" s="23"/>
      <c r="BH159" s="23"/>
      <c r="BI159" s="23"/>
      <c r="BJ159" s="23"/>
      <c r="BK159" s="23"/>
      <c r="BL159" s="23"/>
      <c r="BM159" s="23"/>
      <c r="BN159" s="23"/>
      <c r="BO159" s="23"/>
      <c r="BP159" s="23"/>
      <c r="BQ159" s="23"/>
      <c r="BR159" s="23"/>
      <c r="BS159" s="23"/>
      <c r="BT159" s="23"/>
      <c r="BU159" s="23"/>
      <c r="BV159" s="23"/>
      <c r="BW159" s="23"/>
    </row>
    <row r="160" spans="1:75" ht="18.75" customHeight="1">
      <c r="A160" s="155">
        <f t="shared" si="42"/>
        <v>141</v>
      </c>
      <c r="B160" s="156" t="s">
        <v>64</v>
      </c>
      <c r="C160" s="164" t="s">
        <v>1482</v>
      </c>
      <c r="D160" s="210">
        <v>483</v>
      </c>
      <c r="E160" s="206">
        <f t="shared" si="41"/>
        <v>1.1519198664440736E-3</v>
      </c>
      <c r="F160" s="194">
        <f t="shared" si="43"/>
        <v>0.78120200333889822</v>
      </c>
      <c r="G160" s="23"/>
      <c r="H160" s="155">
        <v>141</v>
      </c>
      <c r="I160" s="156" t="s">
        <v>52</v>
      </c>
      <c r="J160" s="164" t="s">
        <v>903</v>
      </c>
      <c r="K160" s="210">
        <v>9</v>
      </c>
      <c r="L160" s="167">
        <f t="shared" si="44"/>
        <v>4.9175222244684979E-5</v>
      </c>
      <c r="M160" s="168">
        <f t="shared" si="47"/>
        <v>0.9999672165185034</v>
      </c>
      <c r="N160" s="23"/>
      <c r="O160" s="23"/>
      <c r="P160" s="23"/>
      <c r="Q160" s="23"/>
      <c r="R160" s="23"/>
      <c r="S160" s="23"/>
      <c r="T160" s="23"/>
      <c r="U160" s="43"/>
      <c r="V160" s="155">
        <v>141</v>
      </c>
      <c r="W160" s="156" t="s">
        <v>58</v>
      </c>
      <c r="X160" s="164" t="s">
        <v>762</v>
      </c>
      <c r="Y160" s="210">
        <v>35</v>
      </c>
      <c r="Z160" s="167">
        <f t="shared" si="45"/>
        <v>7.6992454739435539E-4</v>
      </c>
      <c r="AA160" s="168">
        <f t="shared" si="48"/>
        <v>0.99146483644602745</v>
      </c>
      <c r="AB160" s="43"/>
      <c r="AC160" s="52"/>
      <c r="AD160" s="52"/>
      <c r="AE160" s="52"/>
      <c r="AF160" s="52"/>
      <c r="AG160" s="52"/>
      <c r="AH160" s="52"/>
      <c r="AI160" s="52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155">
        <v>141</v>
      </c>
      <c r="AY160" s="156" t="s">
        <v>72</v>
      </c>
      <c r="AZ160" s="164" t="s">
        <v>662</v>
      </c>
      <c r="BA160" s="210">
        <v>83</v>
      </c>
      <c r="BB160" s="167">
        <f t="shared" si="46"/>
        <v>1.3083022020459955E-3</v>
      </c>
      <c r="BC160" s="168">
        <f t="shared" si="49"/>
        <v>0.96683532731199051</v>
      </c>
      <c r="BD160" s="23"/>
      <c r="BE160" s="23"/>
      <c r="BF160" s="23"/>
      <c r="BG160" s="23"/>
      <c r="BH160" s="23"/>
      <c r="BI160" s="23"/>
      <c r="BJ160" s="23"/>
      <c r="BK160" s="23"/>
      <c r="BL160" s="23"/>
      <c r="BM160" s="23"/>
      <c r="BN160" s="23"/>
      <c r="BO160" s="23"/>
      <c r="BP160" s="23"/>
      <c r="BQ160" s="23"/>
      <c r="BR160" s="23"/>
      <c r="BS160" s="23"/>
      <c r="BT160" s="23"/>
      <c r="BU160" s="23"/>
      <c r="BV160" s="23"/>
      <c r="BW160" s="23"/>
    </row>
    <row r="161" spans="1:75" ht="18.75" customHeight="1">
      <c r="A161" s="155">
        <f t="shared" si="42"/>
        <v>142</v>
      </c>
      <c r="B161" s="156" t="s">
        <v>72</v>
      </c>
      <c r="C161" s="164" t="s">
        <v>1532</v>
      </c>
      <c r="D161" s="210">
        <v>482</v>
      </c>
      <c r="E161" s="206">
        <f t="shared" si="41"/>
        <v>1.1495349391843549E-3</v>
      </c>
      <c r="F161" s="194">
        <f t="shared" si="43"/>
        <v>0.78235153827808257</v>
      </c>
      <c r="G161" s="23"/>
      <c r="H161" s="155">
        <v>142</v>
      </c>
      <c r="I161" s="156" t="s">
        <v>52</v>
      </c>
      <c r="J161" s="164" t="s">
        <v>896</v>
      </c>
      <c r="K161" s="210">
        <v>6</v>
      </c>
      <c r="L161" s="167">
        <f t="shared" si="44"/>
        <v>3.2783481496456653E-5</v>
      </c>
      <c r="M161" s="168">
        <f t="shared" si="47"/>
        <v>0.99999999999999989</v>
      </c>
      <c r="N161" s="23"/>
      <c r="O161" s="23"/>
      <c r="P161" s="23"/>
      <c r="Q161" s="23"/>
      <c r="R161" s="23"/>
      <c r="S161" s="23"/>
      <c r="T161" s="23"/>
      <c r="U161" s="43"/>
      <c r="V161" s="155">
        <v>142</v>
      </c>
      <c r="W161" s="156" t="s">
        <v>58</v>
      </c>
      <c r="X161" s="164" t="s">
        <v>1519</v>
      </c>
      <c r="Y161" s="210">
        <v>34</v>
      </c>
      <c r="Z161" s="167">
        <f t="shared" si="45"/>
        <v>7.4792670318308803E-4</v>
      </c>
      <c r="AA161" s="168">
        <f t="shared" si="48"/>
        <v>0.99221276314921059</v>
      </c>
      <c r="AB161" s="43"/>
      <c r="AC161" s="52"/>
      <c r="AD161" s="52"/>
      <c r="AE161" s="52"/>
      <c r="AF161" s="52"/>
      <c r="AG161" s="52"/>
      <c r="AH161" s="52"/>
      <c r="AI161" s="52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155">
        <v>142</v>
      </c>
      <c r="AY161" s="156" t="s">
        <v>72</v>
      </c>
      <c r="AZ161" s="164" t="s">
        <v>632</v>
      </c>
      <c r="BA161" s="210">
        <v>81</v>
      </c>
      <c r="BB161" s="167">
        <f t="shared" si="46"/>
        <v>1.2767768477798269E-3</v>
      </c>
      <c r="BC161" s="168">
        <f t="shared" si="49"/>
        <v>0.96811210415977034</v>
      </c>
      <c r="BD161" s="23"/>
      <c r="BE161" s="23"/>
      <c r="BF161" s="23"/>
      <c r="BG161" s="23"/>
      <c r="BH161" s="23"/>
      <c r="BI161" s="23"/>
      <c r="BJ161" s="23"/>
      <c r="BK161" s="23"/>
      <c r="BL161" s="23"/>
      <c r="BM161" s="23"/>
      <c r="BN161" s="23"/>
      <c r="BO161" s="23"/>
      <c r="BP161" s="23"/>
      <c r="BQ161" s="23"/>
      <c r="BR161" s="23"/>
      <c r="BS161" s="23"/>
      <c r="BT161" s="23"/>
      <c r="BU161" s="23"/>
      <c r="BV161" s="23"/>
      <c r="BW161" s="23"/>
    </row>
    <row r="162" spans="1:75" ht="18.75" customHeight="1">
      <c r="A162" s="155">
        <f t="shared" si="42"/>
        <v>143</v>
      </c>
      <c r="B162" s="156" t="s">
        <v>72</v>
      </c>
      <c r="C162" s="164" t="s">
        <v>167</v>
      </c>
      <c r="D162" s="210">
        <v>482</v>
      </c>
      <c r="E162" s="206">
        <f t="shared" si="41"/>
        <v>1.1495349391843549E-3</v>
      </c>
      <c r="F162" s="194">
        <f t="shared" si="43"/>
        <v>0.78350107321726692</v>
      </c>
      <c r="G162" s="23"/>
      <c r="H162" s="261" t="s">
        <v>912</v>
      </c>
      <c r="I162" s="261"/>
      <c r="J162" s="261"/>
      <c r="K162" s="172">
        <f>SUM(K20:K161)</f>
        <v>183019</v>
      </c>
      <c r="L162" s="179">
        <f t="shared" si="44"/>
        <v>1</v>
      </c>
      <c r="M162" s="180"/>
      <c r="N162" s="23"/>
      <c r="O162" s="23"/>
      <c r="P162" s="23"/>
      <c r="Q162" s="23"/>
      <c r="R162" s="23"/>
      <c r="S162" s="23"/>
      <c r="T162" s="23"/>
      <c r="U162" s="43"/>
      <c r="V162" s="155">
        <v>143</v>
      </c>
      <c r="W162" s="156" t="s">
        <v>58</v>
      </c>
      <c r="X162" s="164" t="s">
        <v>1539</v>
      </c>
      <c r="Y162" s="210">
        <v>32</v>
      </c>
      <c r="Z162" s="167">
        <f t="shared" si="45"/>
        <v>7.0393101476055344E-4</v>
      </c>
      <c r="AA162" s="168">
        <f t="shared" si="48"/>
        <v>0.9929166941639711</v>
      </c>
      <c r="AB162" s="43"/>
      <c r="AC162" s="52"/>
      <c r="AD162" s="52"/>
      <c r="AE162" s="52"/>
      <c r="AF162" s="52"/>
      <c r="AG162" s="52"/>
      <c r="AH162" s="52"/>
      <c r="AI162" s="52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155">
        <v>143</v>
      </c>
      <c r="AY162" s="156" t="s">
        <v>72</v>
      </c>
      <c r="AZ162" s="164" t="s">
        <v>1571</v>
      </c>
      <c r="BA162" s="210">
        <v>77</v>
      </c>
      <c r="BB162" s="167">
        <f t="shared" si="46"/>
        <v>1.2137261392474899E-3</v>
      </c>
      <c r="BC162" s="168">
        <f t="shared" si="49"/>
        <v>0.96932583029901787</v>
      </c>
      <c r="BD162" s="23"/>
      <c r="BE162" s="23"/>
      <c r="BF162" s="23"/>
      <c r="BG162" s="23"/>
      <c r="BH162" s="23"/>
      <c r="BI162" s="23"/>
      <c r="BJ162" s="23"/>
      <c r="BK162" s="23"/>
      <c r="BL162" s="23"/>
      <c r="BM162" s="23"/>
      <c r="BN162" s="23"/>
      <c r="BO162" s="23"/>
      <c r="BP162" s="23"/>
      <c r="BQ162" s="23"/>
      <c r="BR162" s="23"/>
      <c r="BS162" s="23"/>
      <c r="BT162" s="23"/>
      <c r="BU162" s="23"/>
      <c r="BV162" s="23"/>
      <c r="BW162" s="23"/>
    </row>
    <row r="163" spans="1:75" ht="18.75" customHeight="1">
      <c r="A163" s="155">
        <f t="shared" si="42"/>
        <v>144</v>
      </c>
      <c r="B163" s="156" t="s">
        <v>79</v>
      </c>
      <c r="C163" s="164" t="s">
        <v>204</v>
      </c>
      <c r="D163" s="210">
        <v>478</v>
      </c>
      <c r="E163" s="206">
        <f t="shared" si="41"/>
        <v>1.1399952301454806E-3</v>
      </c>
      <c r="F163" s="194">
        <f t="shared" si="43"/>
        <v>0.78464106844741244</v>
      </c>
      <c r="G163" s="136"/>
      <c r="H163" s="136"/>
      <c r="I163" s="136"/>
      <c r="J163" s="136"/>
      <c r="K163" s="136"/>
      <c r="L163" s="136"/>
      <c r="M163" s="136"/>
      <c r="N163" s="136"/>
      <c r="O163" s="23"/>
      <c r="P163" s="23"/>
      <c r="Q163" s="23"/>
      <c r="R163" s="23"/>
      <c r="S163" s="23"/>
      <c r="T163" s="23"/>
      <c r="U163" s="43"/>
      <c r="V163" s="155">
        <v>144</v>
      </c>
      <c r="W163" s="156" t="s">
        <v>58</v>
      </c>
      <c r="X163" s="164" t="s">
        <v>1771</v>
      </c>
      <c r="Y163" s="210">
        <v>32</v>
      </c>
      <c r="Z163" s="167">
        <f t="shared" si="45"/>
        <v>7.0393101476055344E-4</v>
      </c>
      <c r="AA163" s="168">
        <f t="shared" si="48"/>
        <v>0.99362062517873162</v>
      </c>
      <c r="AB163" s="43"/>
      <c r="AC163" s="52"/>
      <c r="AD163" s="52"/>
      <c r="AE163" s="52"/>
      <c r="AF163" s="52"/>
      <c r="AG163" s="52"/>
      <c r="AH163" s="52"/>
      <c r="AI163" s="52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155">
        <v>144</v>
      </c>
      <c r="AY163" s="156" t="s">
        <v>72</v>
      </c>
      <c r="AZ163" s="164" t="s">
        <v>1694</v>
      </c>
      <c r="BA163" s="210">
        <v>75</v>
      </c>
      <c r="BB163" s="167">
        <f t="shared" si="46"/>
        <v>1.1822007849813213E-3</v>
      </c>
      <c r="BC163" s="168">
        <f t="shared" si="49"/>
        <v>0.97050803108399919</v>
      </c>
      <c r="BD163" s="23"/>
      <c r="BE163" s="23"/>
      <c r="BF163" s="23"/>
      <c r="BG163" s="23"/>
      <c r="BH163" s="23"/>
      <c r="BI163" s="23"/>
      <c r="BJ163" s="23"/>
      <c r="BK163" s="23"/>
      <c r="BL163" s="23"/>
      <c r="BM163" s="23"/>
      <c r="BN163" s="23"/>
      <c r="BO163" s="23"/>
      <c r="BP163" s="23"/>
      <c r="BQ163" s="23"/>
      <c r="BR163" s="23"/>
      <c r="BS163" s="23"/>
      <c r="BT163" s="23"/>
      <c r="BU163" s="23"/>
      <c r="BV163" s="23"/>
      <c r="BW163" s="23"/>
    </row>
    <row r="164" spans="1:75" ht="18.75" customHeight="1">
      <c r="A164" s="155">
        <f t="shared" si="42"/>
        <v>145</v>
      </c>
      <c r="B164" s="156" t="s">
        <v>917</v>
      </c>
      <c r="C164" s="164" t="s">
        <v>184</v>
      </c>
      <c r="D164" s="210">
        <v>477</v>
      </c>
      <c r="E164" s="206">
        <f t="shared" si="41"/>
        <v>1.1376103028857619E-3</v>
      </c>
      <c r="F164" s="194">
        <f t="shared" si="43"/>
        <v>0.78577867875029817</v>
      </c>
      <c r="G164" s="136"/>
      <c r="H164" s="136"/>
      <c r="I164" s="136"/>
      <c r="J164" s="136"/>
      <c r="K164" s="136"/>
      <c r="L164" s="136"/>
      <c r="M164" s="136"/>
      <c r="N164" s="136"/>
      <c r="O164" s="23"/>
      <c r="P164" s="23"/>
      <c r="Q164" s="23"/>
      <c r="R164" s="23"/>
      <c r="S164" s="23"/>
      <c r="T164" s="23"/>
      <c r="U164" s="43"/>
      <c r="V164" s="155">
        <v>145</v>
      </c>
      <c r="W164" s="156" t="s">
        <v>58</v>
      </c>
      <c r="X164" s="164" t="s">
        <v>829</v>
      </c>
      <c r="Y164" s="210">
        <v>31</v>
      </c>
      <c r="Z164" s="167">
        <f t="shared" si="45"/>
        <v>6.8193317054928619E-4</v>
      </c>
      <c r="AA164" s="168">
        <f t="shared" si="48"/>
        <v>0.99430255834928094</v>
      </c>
      <c r="AB164" s="43"/>
      <c r="AC164" s="52"/>
      <c r="AD164" s="52"/>
      <c r="AE164" s="52"/>
      <c r="AF164" s="52"/>
      <c r="AG164" s="52"/>
      <c r="AH164" s="52"/>
      <c r="AI164" s="52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155">
        <v>145</v>
      </c>
      <c r="AY164" s="156" t="s">
        <v>72</v>
      </c>
      <c r="AZ164" s="164" t="s">
        <v>1647</v>
      </c>
      <c r="BA164" s="210">
        <v>73</v>
      </c>
      <c r="BB164" s="167">
        <f t="shared" si="46"/>
        <v>1.1506754307151527E-3</v>
      </c>
      <c r="BC164" s="168">
        <f t="shared" si="49"/>
        <v>0.97165870651471431</v>
      </c>
      <c r="BD164" s="23"/>
      <c r="BE164" s="23"/>
      <c r="BF164" s="23"/>
      <c r="BG164" s="23"/>
      <c r="BH164" s="23"/>
      <c r="BI164" s="23"/>
      <c r="BJ164" s="23"/>
      <c r="BK164" s="23"/>
      <c r="BL164" s="23"/>
      <c r="BM164" s="23"/>
      <c r="BN164" s="23"/>
      <c r="BO164" s="23"/>
      <c r="BP164" s="23"/>
      <c r="BQ164" s="23"/>
      <c r="BR164" s="23"/>
      <c r="BS164" s="23"/>
      <c r="BT164" s="23"/>
      <c r="BU164" s="23"/>
      <c r="BV164" s="23"/>
      <c r="BW164" s="23"/>
    </row>
    <row r="165" spans="1:75" ht="18.75" customHeight="1">
      <c r="A165" s="155">
        <f t="shared" si="42"/>
        <v>146</v>
      </c>
      <c r="B165" s="156" t="s">
        <v>72</v>
      </c>
      <c r="C165" s="164" t="s">
        <v>214</v>
      </c>
      <c r="D165" s="210">
        <v>475</v>
      </c>
      <c r="E165" s="206">
        <f t="shared" si="41"/>
        <v>1.1328404483663247E-3</v>
      </c>
      <c r="F165" s="194">
        <f t="shared" si="43"/>
        <v>0.78691151919866453</v>
      </c>
      <c r="G165" s="23"/>
      <c r="H165" s="136"/>
      <c r="I165" s="136"/>
      <c r="J165" s="136"/>
      <c r="K165" s="136"/>
      <c r="L165" s="23"/>
      <c r="M165" s="23"/>
      <c r="N165" s="23"/>
      <c r="O165" s="23"/>
      <c r="P165" s="23"/>
      <c r="Q165" s="23"/>
      <c r="R165" s="23"/>
      <c r="S165" s="23"/>
      <c r="T165" s="23"/>
      <c r="U165" s="43"/>
      <c r="V165" s="155">
        <v>146</v>
      </c>
      <c r="W165" s="156" t="s">
        <v>58</v>
      </c>
      <c r="X165" s="164" t="s">
        <v>767</v>
      </c>
      <c r="Y165" s="210">
        <v>30</v>
      </c>
      <c r="Z165" s="167">
        <f t="shared" si="45"/>
        <v>6.5993532633801884E-4</v>
      </c>
      <c r="AA165" s="168">
        <f t="shared" si="48"/>
        <v>0.99496249367561895</v>
      </c>
      <c r="AB165" s="43"/>
      <c r="AC165" s="52"/>
      <c r="AD165" s="52"/>
      <c r="AE165" s="52"/>
      <c r="AF165" s="52"/>
      <c r="AG165" s="52"/>
      <c r="AH165" s="52"/>
      <c r="AI165" s="52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155">
        <v>146</v>
      </c>
      <c r="AY165" s="156" t="s">
        <v>72</v>
      </c>
      <c r="AZ165" s="164" t="s">
        <v>1770</v>
      </c>
      <c r="BA165" s="210">
        <v>72</v>
      </c>
      <c r="BB165" s="167">
        <f t="shared" si="46"/>
        <v>1.1349127535820683E-3</v>
      </c>
      <c r="BC165" s="168">
        <f t="shared" si="49"/>
        <v>0.97279361926829633</v>
      </c>
      <c r="BD165" s="23"/>
      <c r="BE165" s="23"/>
      <c r="BF165" s="23"/>
      <c r="BG165" s="23"/>
      <c r="BH165" s="23"/>
      <c r="BI165" s="23"/>
      <c r="BJ165" s="23"/>
      <c r="BK165" s="23"/>
      <c r="BL165" s="23"/>
      <c r="BM165" s="23"/>
      <c r="BN165" s="23"/>
      <c r="BO165" s="23"/>
      <c r="BP165" s="23"/>
      <c r="BQ165" s="23"/>
      <c r="BR165" s="23"/>
      <c r="BS165" s="23"/>
      <c r="BT165" s="23"/>
      <c r="BU165" s="23"/>
      <c r="BV165" s="23"/>
      <c r="BW165" s="23"/>
    </row>
    <row r="166" spans="1:75" ht="18.75" customHeight="1">
      <c r="A166" s="155">
        <f t="shared" si="42"/>
        <v>147</v>
      </c>
      <c r="B166" s="156" t="s">
        <v>72</v>
      </c>
      <c r="C166" s="164" t="s">
        <v>194</v>
      </c>
      <c r="D166" s="210">
        <v>468</v>
      </c>
      <c r="E166" s="206">
        <f t="shared" si="41"/>
        <v>1.1161459575482948E-3</v>
      </c>
      <c r="F166" s="194">
        <f t="shared" si="43"/>
        <v>0.78802766515621281</v>
      </c>
      <c r="G166" s="23"/>
      <c r="H166" s="136"/>
      <c r="I166" s="136"/>
      <c r="J166" s="136"/>
      <c r="K166" s="136"/>
      <c r="L166" s="23"/>
      <c r="M166" s="23"/>
      <c r="N166" s="23"/>
      <c r="O166" s="23"/>
      <c r="P166" s="23"/>
      <c r="Q166" s="23"/>
      <c r="R166" s="23"/>
      <c r="S166" s="23"/>
      <c r="T166" s="23"/>
      <c r="U166" s="43"/>
      <c r="V166" s="155">
        <v>147</v>
      </c>
      <c r="W166" s="156" t="s">
        <v>58</v>
      </c>
      <c r="X166" s="164" t="s">
        <v>1507</v>
      </c>
      <c r="Y166" s="210">
        <v>29</v>
      </c>
      <c r="Z166" s="167">
        <f t="shared" si="45"/>
        <v>6.379374821267516E-4</v>
      </c>
      <c r="AA166" s="168">
        <f t="shared" si="48"/>
        <v>0.99560043115774566</v>
      </c>
      <c r="AB166" s="43"/>
      <c r="AC166" s="52"/>
      <c r="AD166" s="52"/>
      <c r="AE166" s="52"/>
      <c r="AF166" s="52"/>
      <c r="AG166" s="52"/>
      <c r="AH166" s="52"/>
      <c r="AI166" s="52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155">
        <v>147</v>
      </c>
      <c r="AY166" s="156" t="s">
        <v>72</v>
      </c>
      <c r="AZ166" s="164" t="s">
        <v>566</v>
      </c>
      <c r="BA166" s="210">
        <v>70</v>
      </c>
      <c r="BB166" s="167">
        <f t="shared" si="46"/>
        <v>1.1033873993158997E-3</v>
      </c>
      <c r="BC166" s="168">
        <f t="shared" si="49"/>
        <v>0.97389700666761225</v>
      </c>
      <c r="BD166" s="23"/>
      <c r="BE166" s="23"/>
      <c r="BF166" s="23"/>
      <c r="BG166" s="23"/>
      <c r="BH166" s="23"/>
      <c r="BI166" s="23"/>
      <c r="BJ166" s="23"/>
      <c r="BK166" s="23"/>
      <c r="BL166" s="23"/>
      <c r="BM166" s="23"/>
      <c r="BN166" s="23"/>
      <c r="BO166" s="23"/>
      <c r="BP166" s="23"/>
      <c r="BQ166" s="23"/>
      <c r="BR166" s="23"/>
      <c r="BS166" s="23"/>
      <c r="BT166" s="23"/>
      <c r="BU166" s="23"/>
      <c r="BV166" s="23"/>
      <c r="BW166" s="23"/>
    </row>
    <row r="167" spans="1:75" ht="18.75" customHeight="1">
      <c r="A167" s="155">
        <f t="shared" si="42"/>
        <v>148</v>
      </c>
      <c r="B167" s="156" t="s">
        <v>56</v>
      </c>
      <c r="C167" s="164" t="s">
        <v>1601</v>
      </c>
      <c r="D167" s="210">
        <v>459</v>
      </c>
      <c r="E167" s="206">
        <f t="shared" si="41"/>
        <v>1.0946816122108275E-3</v>
      </c>
      <c r="F167" s="194">
        <f t="shared" si="43"/>
        <v>0.78912234676842363</v>
      </c>
      <c r="G167" s="23"/>
      <c r="H167" s="136"/>
      <c r="I167" s="136"/>
      <c r="J167" s="136"/>
      <c r="K167" s="136"/>
      <c r="L167" s="23"/>
      <c r="M167" s="23"/>
      <c r="N167" s="23"/>
      <c r="O167" s="23"/>
      <c r="P167" s="23"/>
      <c r="Q167" s="23"/>
      <c r="R167" s="23"/>
      <c r="S167" s="23"/>
      <c r="T167" s="23"/>
      <c r="U167" s="43"/>
      <c r="V167" s="155">
        <v>148</v>
      </c>
      <c r="W167" s="156" t="s">
        <v>58</v>
      </c>
      <c r="X167" s="164" t="s">
        <v>1762</v>
      </c>
      <c r="Y167" s="210">
        <v>29</v>
      </c>
      <c r="Z167" s="167">
        <f t="shared" si="45"/>
        <v>6.379374821267516E-4</v>
      </c>
      <c r="AA167" s="168">
        <f t="shared" si="48"/>
        <v>0.99623836863987236</v>
      </c>
      <c r="AB167" s="43"/>
      <c r="AC167" s="52"/>
      <c r="AD167" s="52"/>
      <c r="AE167" s="52"/>
      <c r="AF167" s="52"/>
      <c r="AG167" s="52"/>
      <c r="AH167" s="52"/>
      <c r="AI167" s="52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155">
        <v>148</v>
      </c>
      <c r="AY167" s="156" t="s">
        <v>72</v>
      </c>
      <c r="AZ167" s="164" t="s">
        <v>1679</v>
      </c>
      <c r="BA167" s="210">
        <v>69</v>
      </c>
      <c r="BB167" s="167">
        <f t="shared" si="46"/>
        <v>1.0876247221828154E-3</v>
      </c>
      <c r="BC167" s="168">
        <f t="shared" si="49"/>
        <v>0.97498463138979508</v>
      </c>
      <c r="BD167" s="23"/>
      <c r="BE167" s="23"/>
      <c r="BF167" s="23"/>
      <c r="BG167" s="23"/>
      <c r="BH167" s="23"/>
      <c r="BI167" s="23"/>
      <c r="BJ167" s="23"/>
      <c r="BK167" s="23"/>
      <c r="BL167" s="23"/>
      <c r="BM167" s="23"/>
      <c r="BN167" s="23"/>
      <c r="BO167" s="23"/>
      <c r="BP167" s="23"/>
      <c r="BQ167" s="23"/>
      <c r="BR167" s="23"/>
      <c r="BS167" s="23"/>
      <c r="BT167" s="23"/>
      <c r="BU167" s="23"/>
      <c r="BV167" s="23"/>
      <c r="BW167" s="23"/>
    </row>
    <row r="168" spans="1:75" ht="18.75" customHeight="1">
      <c r="A168" s="155">
        <f t="shared" si="42"/>
        <v>149</v>
      </c>
      <c r="B168" s="156" t="s">
        <v>58</v>
      </c>
      <c r="C168" s="164" t="s">
        <v>223</v>
      </c>
      <c r="D168" s="210">
        <v>457</v>
      </c>
      <c r="E168" s="206">
        <f t="shared" si="41"/>
        <v>1.0899117576913904E-3</v>
      </c>
      <c r="F168" s="194">
        <f t="shared" si="43"/>
        <v>0.79021225852611499</v>
      </c>
      <c r="G168" s="23"/>
      <c r="H168" s="136"/>
      <c r="I168" s="136"/>
      <c r="J168" s="136"/>
      <c r="K168" s="136"/>
      <c r="L168" s="23"/>
      <c r="M168" s="23"/>
      <c r="N168" s="23"/>
      <c r="O168" s="23"/>
      <c r="P168" s="23"/>
      <c r="Q168" s="23"/>
      <c r="R168" s="23"/>
      <c r="S168" s="23"/>
      <c r="T168" s="23"/>
      <c r="U168" s="43"/>
      <c r="V168" s="155">
        <v>149</v>
      </c>
      <c r="W168" s="156" t="s">
        <v>58</v>
      </c>
      <c r="X168" s="164" t="s">
        <v>675</v>
      </c>
      <c r="Y168" s="210">
        <v>27</v>
      </c>
      <c r="Z168" s="167">
        <f t="shared" si="45"/>
        <v>5.93941793704217E-4</v>
      </c>
      <c r="AA168" s="168">
        <f t="shared" si="48"/>
        <v>0.99683231043357656</v>
      </c>
      <c r="AB168" s="43"/>
      <c r="AC168" s="52"/>
      <c r="AD168" s="52"/>
      <c r="AE168" s="52"/>
      <c r="AF168" s="52"/>
      <c r="AG168" s="52"/>
      <c r="AH168" s="52"/>
      <c r="AI168" s="52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155">
        <v>149</v>
      </c>
      <c r="AY168" s="156" t="s">
        <v>72</v>
      </c>
      <c r="AZ168" s="164" t="s">
        <v>1710</v>
      </c>
      <c r="BA168" s="210">
        <v>67</v>
      </c>
      <c r="BB168" s="167">
        <f t="shared" si="46"/>
        <v>1.056099367916647E-3</v>
      </c>
      <c r="BC168" s="168">
        <f t="shared" si="49"/>
        <v>0.97604073075771169</v>
      </c>
      <c r="BD168" s="23"/>
      <c r="BE168" s="23"/>
      <c r="BF168" s="23"/>
      <c r="BG168" s="23"/>
      <c r="BH168" s="23"/>
      <c r="BI168" s="23"/>
      <c r="BJ168" s="23"/>
      <c r="BK168" s="23"/>
      <c r="BL168" s="23"/>
      <c r="BM168" s="23"/>
      <c r="BN168" s="23"/>
      <c r="BO168" s="23"/>
      <c r="BP168" s="23"/>
      <c r="BQ168" s="23"/>
      <c r="BR168" s="23"/>
      <c r="BS168" s="23"/>
      <c r="BT168" s="23"/>
      <c r="BU168" s="23"/>
      <c r="BV168" s="23"/>
      <c r="BW168" s="23"/>
    </row>
    <row r="169" spans="1:75" ht="18.75" customHeight="1">
      <c r="A169" s="155">
        <f t="shared" si="42"/>
        <v>150</v>
      </c>
      <c r="B169" s="156" t="s">
        <v>917</v>
      </c>
      <c r="C169" s="164" t="s">
        <v>1480</v>
      </c>
      <c r="D169" s="210">
        <v>448</v>
      </c>
      <c r="E169" s="206">
        <f t="shared" si="41"/>
        <v>1.0684474123539233E-3</v>
      </c>
      <c r="F169" s="194">
        <f t="shared" si="43"/>
        <v>0.79128070593846889</v>
      </c>
      <c r="G169" s="23"/>
      <c r="H169" s="136"/>
      <c r="I169" s="136"/>
      <c r="J169" s="136"/>
      <c r="K169" s="136"/>
      <c r="L169" s="23"/>
      <c r="M169" s="23"/>
      <c r="N169" s="23"/>
      <c r="O169" s="23"/>
      <c r="P169" s="23"/>
      <c r="Q169" s="23"/>
      <c r="R169" s="23"/>
      <c r="S169" s="23"/>
      <c r="T169" s="23"/>
      <c r="U169" s="43"/>
      <c r="V169" s="155">
        <v>150</v>
      </c>
      <c r="W169" s="156" t="s">
        <v>58</v>
      </c>
      <c r="X169" s="164" t="s">
        <v>837</v>
      </c>
      <c r="Y169" s="210">
        <v>25</v>
      </c>
      <c r="Z169" s="167">
        <f t="shared" si="45"/>
        <v>5.499461052816824E-4</v>
      </c>
      <c r="AA169" s="168">
        <f t="shared" si="48"/>
        <v>0.99738225653885826</v>
      </c>
      <c r="AB169" s="43"/>
      <c r="AC169" s="52"/>
      <c r="AD169" s="52"/>
      <c r="AE169" s="52"/>
      <c r="AF169" s="52"/>
      <c r="AG169" s="52"/>
      <c r="AH169" s="52"/>
      <c r="AI169" s="52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155">
        <v>150</v>
      </c>
      <c r="AY169" s="156" t="s">
        <v>72</v>
      </c>
      <c r="AZ169" s="164" t="s">
        <v>1728</v>
      </c>
      <c r="BA169" s="210">
        <v>66</v>
      </c>
      <c r="BB169" s="167">
        <f t="shared" si="46"/>
        <v>1.0403366907835627E-3</v>
      </c>
      <c r="BC169" s="168">
        <f t="shared" si="49"/>
        <v>0.97708106744849521</v>
      </c>
      <c r="BD169" s="23"/>
      <c r="BE169" s="23"/>
      <c r="BF169" s="23"/>
      <c r="BG169" s="23"/>
      <c r="BH169" s="23"/>
      <c r="BI169" s="23"/>
      <c r="BJ169" s="23"/>
      <c r="BK169" s="23"/>
      <c r="BL169" s="23"/>
      <c r="BM169" s="23"/>
      <c r="BN169" s="23"/>
      <c r="BO169" s="23"/>
      <c r="BP169" s="23"/>
      <c r="BQ169" s="23"/>
      <c r="BR169" s="23"/>
      <c r="BS169" s="23"/>
      <c r="BT169" s="23"/>
      <c r="BU169" s="23"/>
      <c r="BV169" s="23"/>
      <c r="BW169" s="23"/>
    </row>
    <row r="170" spans="1:75" ht="18.75" customHeight="1">
      <c r="A170" s="155">
        <f t="shared" si="42"/>
        <v>151</v>
      </c>
      <c r="B170" s="156" t="s">
        <v>72</v>
      </c>
      <c r="C170" s="164" t="s">
        <v>1576</v>
      </c>
      <c r="D170" s="210">
        <v>445</v>
      </c>
      <c r="E170" s="206">
        <f t="shared" si="41"/>
        <v>1.0612926305747675E-3</v>
      </c>
      <c r="F170" s="194">
        <f t="shared" si="43"/>
        <v>0.79234199856904364</v>
      </c>
      <c r="G170" s="23"/>
      <c r="H170" s="136"/>
      <c r="I170" s="136"/>
      <c r="J170" s="136"/>
      <c r="K170" s="136"/>
      <c r="L170" s="23"/>
      <c r="M170" s="23"/>
      <c r="N170" s="23"/>
      <c r="O170" s="23"/>
      <c r="P170" s="23"/>
      <c r="Q170" s="23"/>
      <c r="R170" s="23"/>
      <c r="S170" s="23"/>
      <c r="T170" s="23"/>
      <c r="U170" s="43"/>
      <c r="V170" s="155">
        <v>151</v>
      </c>
      <c r="W170" s="156" t="s">
        <v>58</v>
      </c>
      <c r="X170" s="164" t="s">
        <v>1492</v>
      </c>
      <c r="Y170" s="210">
        <v>22</v>
      </c>
      <c r="Z170" s="167">
        <f t="shared" si="45"/>
        <v>4.8395257264788051E-4</v>
      </c>
      <c r="AA170" s="168">
        <f t="shared" si="48"/>
        <v>0.99786620911150614</v>
      </c>
      <c r="AB170" s="43"/>
      <c r="AC170" s="52"/>
      <c r="AD170" s="52"/>
      <c r="AE170" s="52"/>
      <c r="AF170" s="52"/>
      <c r="AG170" s="52"/>
      <c r="AH170" s="52"/>
      <c r="AI170" s="52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155">
        <v>151</v>
      </c>
      <c r="AY170" s="156" t="s">
        <v>72</v>
      </c>
      <c r="AZ170" s="164" t="s">
        <v>1658</v>
      </c>
      <c r="BA170" s="210">
        <v>65</v>
      </c>
      <c r="BB170" s="167">
        <f t="shared" si="46"/>
        <v>1.0245740136504784E-3</v>
      </c>
      <c r="BC170" s="168">
        <f t="shared" si="49"/>
        <v>0.97810564146214574</v>
      </c>
      <c r="BD170" s="23"/>
      <c r="BE170" s="23"/>
      <c r="BF170" s="23"/>
      <c r="BG170" s="23"/>
      <c r="BH170" s="23"/>
      <c r="BI170" s="23"/>
      <c r="BJ170" s="23"/>
      <c r="BK170" s="23"/>
      <c r="BL170" s="23"/>
      <c r="BM170" s="23"/>
      <c r="BN170" s="23"/>
      <c r="BO170" s="23"/>
      <c r="BP170" s="23"/>
      <c r="BQ170" s="23"/>
      <c r="BR170" s="23"/>
      <c r="BS170" s="23"/>
      <c r="BT170" s="23"/>
      <c r="BU170" s="23"/>
      <c r="BV170" s="23"/>
      <c r="BW170" s="23"/>
    </row>
    <row r="171" spans="1:75" ht="18.75" customHeight="1">
      <c r="A171" s="155">
        <f t="shared" si="42"/>
        <v>152</v>
      </c>
      <c r="B171" s="156" t="s">
        <v>917</v>
      </c>
      <c r="C171" s="164" t="s">
        <v>189</v>
      </c>
      <c r="D171" s="210">
        <v>445</v>
      </c>
      <c r="E171" s="206">
        <f t="shared" si="41"/>
        <v>1.0612926305747675E-3</v>
      </c>
      <c r="F171" s="194">
        <f t="shared" si="43"/>
        <v>0.79340329119961839</v>
      </c>
      <c r="G171" s="23"/>
      <c r="H171" s="136"/>
      <c r="I171" s="136"/>
      <c r="J171" s="136"/>
      <c r="K171" s="136"/>
      <c r="L171" s="23"/>
      <c r="M171" s="23"/>
      <c r="N171" s="23"/>
      <c r="O171" s="23"/>
      <c r="P171" s="23"/>
      <c r="Q171" s="23"/>
      <c r="R171" s="23"/>
      <c r="S171" s="23"/>
      <c r="T171" s="23"/>
      <c r="U171" s="43"/>
      <c r="V171" s="155">
        <v>152</v>
      </c>
      <c r="W171" s="156" t="s">
        <v>58</v>
      </c>
      <c r="X171" s="164" t="s">
        <v>1527</v>
      </c>
      <c r="Y171" s="210">
        <v>22</v>
      </c>
      <c r="Z171" s="167">
        <f t="shared" si="45"/>
        <v>4.8395257264788051E-4</v>
      </c>
      <c r="AA171" s="168">
        <f t="shared" si="48"/>
        <v>0.99835016168415402</v>
      </c>
      <c r="AB171" s="43"/>
      <c r="AC171" s="52"/>
      <c r="AD171" s="52"/>
      <c r="AE171" s="52"/>
      <c r="AF171" s="52"/>
      <c r="AG171" s="52"/>
      <c r="AH171" s="52"/>
      <c r="AI171" s="52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155">
        <v>152</v>
      </c>
      <c r="AY171" s="156" t="s">
        <v>72</v>
      </c>
      <c r="AZ171" s="164" t="s">
        <v>1801</v>
      </c>
      <c r="BA171" s="210">
        <v>60</v>
      </c>
      <c r="BB171" s="167">
        <f t="shared" si="46"/>
        <v>9.4576062798505699E-4</v>
      </c>
      <c r="BC171" s="168">
        <f t="shared" si="49"/>
        <v>0.97905140209013075</v>
      </c>
      <c r="BD171" s="23"/>
      <c r="BE171" s="23"/>
      <c r="BF171" s="23"/>
      <c r="BG171" s="23"/>
      <c r="BH171" s="23"/>
      <c r="BI171" s="23"/>
      <c r="BJ171" s="23"/>
      <c r="BK171" s="23"/>
      <c r="BL171" s="23"/>
      <c r="BM171" s="23"/>
      <c r="BN171" s="23"/>
      <c r="BO171" s="23"/>
      <c r="BP171" s="23"/>
      <c r="BQ171" s="23"/>
      <c r="BR171" s="23"/>
      <c r="BS171" s="23"/>
      <c r="BT171" s="23"/>
      <c r="BU171" s="23"/>
      <c r="BV171" s="23"/>
      <c r="BW171" s="23"/>
    </row>
    <row r="172" spans="1:75" ht="18.75" customHeight="1">
      <c r="A172" s="155">
        <f t="shared" si="42"/>
        <v>153</v>
      </c>
      <c r="B172" s="156" t="s">
        <v>64</v>
      </c>
      <c r="C172" s="164" t="s">
        <v>197</v>
      </c>
      <c r="D172" s="210">
        <v>441</v>
      </c>
      <c r="E172" s="206">
        <f t="shared" si="41"/>
        <v>1.0517529215358931E-3</v>
      </c>
      <c r="F172" s="194">
        <f t="shared" si="43"/>
        <v>0.79445504412115431</v>
      </c>
      <c r="G172" s="23"/>
      <c r="H172" s="136"/>
      <c r="I172" s="136"/>
      <c r="J172" s="136"/>
      <c r="K172" s="136"/>
      <c r="L172" s="23"/>
      <c r="M172" s="23"/>
      <c r="N172" s="23"/>
      <c r="O172" s="23"/>
      <c r="P172" s="23"/>
      <c r="Q172" s="23"/>
      <c r="R172" s="23"/>
      <c r="S172" s="23"/>
      <c r="T172" s="23"/>
      <c r="U172" s="43"/>
      <c r="V172" s="155">
        <v>153</v>
      </c>
      <c r="W172" s="156" t="s">
        <v>58</v>
      </c>
      <c r="X172" s="164" t="s">
        <v>872</v>
      </c>
      <c r="Y172" s="210">
        <v>22</v>
      </c>
      <c r="Z172" s="167">
        <f t="shared" si="45"/>
        <v>4.8395257264788051E-4</v>
      </c>
      <c r="AA172" s="168">
        <f t="shared" si="48"/>
        <v>0.99883411425680191</v>
      </c>
      <c r="AB172" s="43"/>
      <c r="AC172" s="52"/>
      <c r="AD172" s="52"/>
      <c r="AE172" s="52"/>
      <c r="AF172" s="52"/>
      <c r="AG172" s="52"/>
      <c r="AH172" s="52"/>
      <c r="AI172" s="52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155">
        <v>153</v>
      </c>
      <c r="AY172" s="156" t="s">
        <v>72</v>
      </c>
      <c r="AZ172" s="164" t="s">
        <v>647</v>
      </c>
      <c r="BA172" s="210">
        <v>58</v>
      </c>
      <c r="BB172" s="167">
        <f t="shared" si="46"/>
        <v>9.1423527371888838E-4</v>
      </c>
      <c r="BC172" s="168">
        <f t="shared" si="49"/>
        <v>0.97996563736384967</v>
      </c>
      <c r="BD172" s="23"/>
      <c r="BE172" s="23"/>
      <c r="BF172" s="23"/>
      <c r="BG172" s="23"/>
      <c r="BH172" s="23"/>
      <c r="BI172" s="23"/>
      <c r="BJ172" s="23"/>
      <c r="BK172" s="23"/>
      <c r="BL172" s="23"/>
      <c r="BM172" s="23"/>
      <c r="BN172" s="23"/>
      <c r="BO172" s="23"/>
      <c r="BP172" s="23"/>
      <c r="BQ172" s="23"/>
      <c r="BR172" s="23"/>
      <c r="BS172" s="23"/>
      <c r="BT172" s="23"/>
      <c r="BU172" s="23"/>
      <c r="BV172" s="23"/>
      <c r="BW172" s="23"/>
    </row>
    <row r="173" spans="1:75" ht="18.75" customHeight="1">
      <c r="A173" s="155">
        <f t="shared" si="42"/>
        <v>154</v>
      </c>
      <c r="B173" s="156" t="s">
        <v>72</v>
      </c>
      <c r="C173" s="164" t="s">
        <v>196</v>
      </c>
      <c r="D173" s="210">
        <v>438</v>
      </c>
      <c r="E173" s="206">
        <f t="shared" si="41"/>
        <v>1.0445981397567373E-3</v>
      </c>
      <c r="F173" s="194">
        <f t="shared" si="43"/>
        <v>0.79549964226091108</v>
      </c>
      <c r="G173" s="23"/>
      <c r="H173" s="136"/>
      <c r="I173" s="136"/>
      <c r="J173" s="136"/>
      <c r="K173" s="136"/>
      <c r="L173" s="23"/>
      <c r="M173" s="23"/>
      <c r="N173" s="23"/>
      <c r="O173" s="23"/>
      <c r="P173" s="23"/>
      <c r="Q173" s="23"/>
      <c r="R173" s="23"/>
      <c r="S173" s="23"/>
      <c r="T173" s="23"/>
      <c r="U173" s="43"/>
      <c r="V173" s="155">
        <v>154</v>
      </c>
      <c r="W173" s="156" t="s">
        <v>58</v>
      </c>
      <c r="X173" s="164" t="s">
        <v>1709</v>
      </c>
      <c r="Y173" s="210">
        <v>19</v>
      </c>
      <c r="Z173" s="167">
        <f t="shared" si="45"/>
        <v>4.1795904001407861E-4</v>
      </c>
      <c r="AA173" s="168">
        <f t="shared" si="48"/>
        <v>0.99925207329681598</v>
      </c>
      <c r="AB173" s="43"/>
      <c r="AC173" s="52"/>
      <c r="AD173" s="52"/>
      <c r="AE173" s="52"/>
      <c r="AF173" s="52"/>
      <c r="AG173" s="52"/>
      <c r="AH173" s="52"/>
      <c r="AI173" s="52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155">
        <v>154</v>
      </c>
      <c r="AY173" s="156" t="s">
        <v>72</v>
      </c>
      <c r="AZ173" s="164" t="s">
        <v>1758</v>
      </c>
      <c r="BA173" s="210">
        <v>57</v>
      </c>
      <c r="BB173" s="167">
        <f t="shared" si="46"/>
        <v>8.9847259658580418E-4</v>
      </c>
      <c r="BC173" s="168">
        <f t="shared" si="49"/>
        <v>0.98086410996043549</v>
      </c>
      <c r="BD173" s="23"/>
      <c r="BE173" s="23"/>
      <c r="BF173" s="23"/>
      <c r="BG173" s="23"/>
      <c r="BH173" s="23"/>
      <c r="BI173" s="23"/>
      <c r="BJ173" s="23"/>
      <c r="BK173" s="23"/>
      <c r="BL173" s="23"/>
      <c r="BM173" s="23"/>
      <c r="BN173" s="23"/>
      <c r="BO173" s="23"/>
      <c r="BP173" s="23"/>
      <c r="BQ173" s="23"/>
      <c r="BR173" s="23"/>
      <c r="BS173" s="23"/>
      <c r="BT173" s="23"/>
      <c r="BU173" s="23"/>
      <c r="BV173" s="23"/>
      <c r="BW173" s="23"/>
    </row>
    <row r="174" spans="1:75" ht="18.75" customHeight="1">
      <c r="A174" s="155">
        <f t="shared" si="42"/>
        <v>155</v>
      </c>
      <c r="B174" s="156" t="s">
        <v>56</v>
      </c>
      <c r="C174" s="164" t="s">
        <v>179</v>
      </c>
      <c r="D174" s="210">
        <v>437</v>
      </c>
      <c r="E174" s="206">
        <f t="shared" si="41"/>
        <v>1.0422132124970188E-3</v>
      </c>
      <c r="F174" s="194">
        <f t="shared" si="43"/>
        <v>0.79654185547340806</v>
      </c>
      <c r="G174" s="23"/>
      <c r="H174" s="136"/>
      <c r="I174" s="136"/>
      <c r="J174" s="136"/>
      <c r="K174" s="136"/>
      <c r="L174" s="23"/>
      <c r="M174" s="23"/>
      <c r="N174" s="23"/>
      <c r="O174" s="23"/>
      <c r="P174" s="23"/>
      <c r="Q174" s="23"/>
      <c r="R174" s="23"/>
      <c r="S174" s="23"/>
      <c r="T174" s="23"/>
      <c r="U174" s="43"/>
      <c r="V174" s="155">
        <v>155</v>
      </c>
      <c r="W174" s="156" t="s">
        <v>58</v>
      </c>
      <c r="X174" s="164" t="s">
        <v>857</v>
      </c>
      <c r="Y174" s="210">
        <v>17</v>
      </c>
      <c r="Z174" s="167">
        <f t="shared" si="45"/>
        <v>3.7396335159154402E-4</v>
      </c>
      <c r="AA174" s="168">
        <f t="shared" si="48"/>
        <v>0.99962603664840755</v>
      </c>
      <c r="AB174" s="43"/>
      <c r="AC174" s="52"/>
      <c r="AD174" s="52"/>
      <c r="AE174" s="52"/>
      <c r="AF174" s="52"/>
      <c r="AG174" s="52"/>
      <c r="AH174" s="52"/>
      <c r="AI174" s="52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155">
        <v>155</v>
      </c>
      <c r="AY174" s="156" t="s">
        <v>72</v>
      </c>
      <c r="AZ174" s="164" t="s">
        <v>1578</v>
      </c>
      <c r="BA174" s="210">
        <v>55</v>
      </c>
      <c r="BB174" s="167">
        <f t="shared" si="46"/>
        <v>8.6694724231963557E-4</v>
      </c>
      <c r="BC174" s="168">
        <f t="shared" si="49"/>
        <v>0.98173105720275511</v>
      </c>
      <c r="BD174" s="23"/>
      <c r="BE174" s="23"/>
      <c r="BF174" s="23"/>
      <c r="BG174" s="23"/>
      <c r="BH174" s="23"/>
      <c r="BI174" s="23"/>
      <c r="BJ174" s="23"/>
      <c r="BK174" s="23"/>
      <c r="BL174" s="23"/>
      <c r="BM174" s="23"/>
      <c r="BN174" s="23"/>
      <c r="BO174" s="23"/>
      <c r="BP174" s="23"/>
      <c r="BQ174" s="23"/>
      <c r="BR174" s="23"/>
      <c r="BS174" s="23"/>
      <c r="BT174" s="23"/>
      <c r="BU174" s="23"/>
      <c r="BV174" s="23"/>
      <c r="BW174" s="23"/>
    </row>
    <row r="175" spans="1:75" ht="18.75" customHeight="1">
      <c r="A175" s="155">
        <f t="shared" si="42"/>
        <v>156</v>
      </c>
      <c r="B175" s="156" t="s">
        <v>52</v>
      </c>
      <c r="C175" s="164" t="s">
        <v>1501</v>
      </c>
      <c r="D175" s="210">
        <v>430</v>
      </c>
      <c r="E175" s="206">
        <f t="shared" si="41"/>
        <v>1.0255187216789887E-3</v>
      </c>
      <c r="F175" s="194">
        <f t="shared" si="43"/>
        <v>0.79756737419508705</v>
      </c>
      <c r="G175" s="23"/>
      <c r="H175" s="136"/>
      <c r="I175" s="136"/>
      <c r="J175" s="136"/>
      <c r="K175" s="136"/>
      <c r="L175" s="23"/>
      <c r="M175" s="23"/>
      <c r="N175" s="23"/>
      <c r="O175" s="23"/>
      <c r="P175" s="23"/>
      <c r="Q175" s="23"/>
      <c r="R175" s="23"/>
      <c r="S175" s="23"/>
      <c r="T175" s="23"/>
      <c r="U175" s="43"/>
      <c r="V175" s="155">
        <v>156</v>
      </c>
      <c r="W175" s="156" t="s">
        <v>58</v>
      </c>
      <c r="X175" s="164" t="s">
        <v>849</v>
      </c>
      <c r="Y175" s="210">
        <v>17</v>
      </c>
      <c r="Z175" s="167">
        <f t="shared" si="45"/>
        <v>3.7396335159154402E-4</v>
      </c>
      <c r="AA175" s="168">
        <f t="shared" si="48"/>
        <v>0.99999999999999911</v>
      </c>
      <c r="AB175" s="43"/>
      <c r="AC175" s="52"/>
      <c r="AD175" s="52"/>
      <c r="AE175" s="52"/>
      <c r="AF175" s="52"/>
      <c r="AG175" s="52"/>
      <c r="AH175" s="52"/>
      <c r="AI175" s="52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155">
        <v>156</v>
      </c>
      <c r="AY175" s="156" t="s">
        <v>72</v>
      </c>
      <c r="AZ175" s="164" t="s">
        <v>1742</v>
      </c>
      <c r="BA175" s="210">
        <v>55</v>
      </c>
      <c r="BB175" s="167">
        <f t="shared" si="46"/>
        <v>8.6694724231963557E-4</v>
      </c>
      <c r="BC175" s="168">
        <f t="shared" si="49"/>
        <v>0.98259800444507472</v>
      </c>
      <c r="BD175" s="23"/>
      <c r="BE175" s="23"/>
      <c r="BF175" s="23"/>
      <c r="BG175" s="23"/>
      <c r="BH175" s="23"/>
      <c r="BI175" s="23"/>
      <c r="BJ175" s="23"/>
      <c r="BK175" s="23"/>
      <c r="BL175" s="23"/>
      <c r="BM175" s="23"/>
      <c r="BN175" s="23"/>
      <c r="BO175" s="23"/>
      <c r="BP175" s="23"/>
      <c r="BQ175" s="23"/>
      <c r="BR175" s="23"/>
      <c r="BS175" s="23"/>
      <c r="BT175" s="23"/>
      <c r="BU175" s="23"/>
      <c r="BV175" s="23"/>
      <c r="BW175" s="23"/>
    </row>
    <row r="176" spans="1:75" ht="18.75" customHeight="1">
      <c r="A176" s="155">
        <f t="shared" si="42"/>
        <v>157</v>
      </c>
      <c r="B176" s="156" t="s">
        <v>917</v>
      </c>
      <c r="C176" s="164" t="s">
        <v>233</v>
      </c>
      <c r="D176" s="210">
        <v>430</v>
      </c>
      <c r="E176" s="206">
        <f t="shared" si="41"/>
        <v>1.0255187216789887E-3</v>
      </c>
      <c r="F176" s="194">
        <f t="shared" si="43"/>
        <v>0.79859289291676605</v>
      </c>
      <c r="G176" s="23"/>
      <c r="H176" s="136"/>
      <c r="I176" s="136"/>
      <c r="J176" s="136"/>
      <c r="K176" s="136"/>
      <c r="L176" s="23"/>
      <c r="M176" s="23"/>
      <c r="N176" s="23"/>
      <c r="O176" s="23"/>
      <c r="P176" s="23"/>
      <c r="Q176" s="23"/>
      <c r="R176" s="23"/>
      <c r="S176" s="23"/>
      <c r="T176" s="23"/>
      <c r="U176" s="43"/>
      <c r="V176" s="261" t="s">
        <v>912</v>
      </c>
      <c r="W176" s="261"/>
      <c r="X176" s="261"/>
      <c r="Y176" s="172">
        <f>SUM(Y20:Y175)</f>
        <v>45459</v>
      </c>
      <c r="Z176" s="179">
        <f t="shared" si="45"/>
        <v>1</v>
      </c>
      <c r="AA176" s="174"/>
      <c r="AB176" s="23"/>
      <c r="AC176" s="52"/>
      <c r="AD176" s="52"/>
      <c r="AE176" s="52"/>
      <c r="AF176" s="52"/>
      <c r="AG176" s="52"/>
      <c r="AH176" s="52"/>
      <c r="AI176" s="4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155">
        <v>157</v>
      </c>
      <c r="AY176" s="156" t="s">
        <v>72</v>
      </c>
      <c r="AZ176" s="164" t="s">
        <v>1765</v>
      </c>
      <c r="BA176" s="210">
        <v>52</v>
      </c>
      <c r="BB176" s="167">
        <f t="shared" si="46"/>
        <v>8.1965921092038276E-4</v>
      </c>
      <c r="BC176" s="168">
        <f t="shared" si="49"/>
        <v>0.98341766365599514</v>
      </c>
      <c r="BD176" s="23"/>
      <c r="BE176" s="23"/>
      <c r="BF176" s="23"/>
      <c r="BG176" s="23"/>
      <c r="BH176" s="23"/>
      <c r="BI176" s="23"/>
      <c r="BJ176" s="23"/>
      <c r="BK176" s="23"/>
      <c r="BL176" s="23"/>
      <c r="BM176" s="23"/>
      <c r="BN176" s="23"/>
      <c r="BO176" s="23"/>
      <c r="BP176" s="23"/>
      <c r="BQ176" s="23"/>
      <c r="BR176" s="23"/>
      <c r="BS176" s="23"/>
      <c r="BT176" s="23"/>
      <c r="BU176" s="23"/>
      <c r="BV176" s="23"/>
      <c r="BW176" s="23"/>
    </row>
    <row r="177" spans="1:75" ht="18.75" customHeight="1">
      <c r="A177" s="155">
        <f t="shared" si="42"/>
        <v>158</v>
      </c>
      <c r="B177" s="156" t="s">
        <v>61</v>
      </c>
      <c r="C177" s="164" t="s">
        <v>1509</v>
      </c>
      <c r="D177" s="210">
        <v>425</v>
      </c>
      <c r="E177" s="206">
        <f t="shared" si="41"/>
        <v>1.0135940853803959E-3</v>
      </c>
      <c r="F177" s="194">
        <f t="shared" si="43"/>
        <v>0.79960648700214643</v>
      </c>
      <c r="G177" s="23"/>
      <c r="H177" s="136"/>
      <c r="I177" s="136"/>
      <c r="J177" s="136"/>
      <c r="K177" s="136"/>
      <c r="L177" s="23"/>
      <c r="M177" s="23"/>
      <c r="N177" s="23"/>
      <c r="O177" s="23"/>
      <c r="P177" s="23"/>
      <c r="Q177" s="23"/>
      <c r="R177" s="23"/>
      <c r="S177" s="23"/>
      <c r="T177" s="23"/>
      <c r="U177" s="43"/>
      <c r="V177" s="43"/>
      <c r="W177" s="23"/>
      <c r="X177" s="23"/>
      <c r="Y177" s="23"/>
      <c r="Z177" s="23"/>
      <c r="AA177" s="23"/>
      <c r="AB177" s="23"/>
      <c r="AC177" s="52"/>
      <c r="AD177" s="52"/>
      <c r="AE177" s="52"/>
      <c r="AF177" s="52"/>
      <c r="AG177" s="52"/>
      <c r="AH177" s="52"/>
      <c r="AI177" s="4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155">
        <v>158</v>
      </c>
      <c r="AY177" s="156" t="s">
        <v>72</v>
      </c>
      <c r="AZ177" s="164" t="s">
        <v>670</v>
      </c>
      <c r="BA177" s="210">
        <v>50</v>
      </c>
      <c r="BB177" s="167">
        <f t="shared" si="46"/>
        <v>7.8813385665421414E-4</v>
      </c>
      <c r="BC177" s="168">
        <f t="shared" si="49"/>
        <v>0.98420579751264936</v>
      </c>
      <c r="BD177" s="23"/>
      <c r="BE177" s="23"/>
      <c r="BF177" s="23"/>
      <c r="BG177" s="23"/>
      <c r="BH177" s="23"/>
      <c r="BI177" s="23"/>
      <c r="BJ177" s="23"/>
      <c r="BK177" s="23"/>
      <c r="BL177" s="23"/>
      <c r="BM177" s="23"/>
      <c r="BN177" s="23"/>
      <c r="BO177" s="23"/>
      <c r="BP177" s="23"/>
      <c r="BQ177" s="23"/>
      <c r="BR177" s="23"/>
      <c r="BS177" s="23"/>
      <c r="BT177" s="23"/>
      <c r="BU177" s="23"/>
      <c r="BV177" s="23"/>
      <c r="BW177" s="23"/>
    </row>
    <row r="178" spans="1:75" ht="18.75" customHeight="1">
      <c r="A178" s="155">
        <f t="shared" si="42"/>
        <v>159</v>
      </c>
      <c r="B178" s="156" t="s">
        <v>72</v>
      </c>
      <c r="C178" s="164" t="s">
        <v>1534</v>
      </c>
      <c r="D178" s="210">
        <v>421</v>
      </c>
      <c r="E178" s="206">
        <f t="shared" si="41"/>
        <v>1.0040543763415216E-3</v>
      </c>
      <c r="F178" s="194">
        <f t="shared" si="43"/>
        <v>0.80061054137848797</v>
      </c>
      <c r="G178" s="23"/>
      <c r="H178" s="136"/>
      <c r="I178" s="136"/>
      <c r="J178" s="136"/>
      <c r="K178" s="136"/>
      <c r="L178" s="23"/>
      <c r="M178" s="23"/>
      <c r="N178" s="23"/>
      <c r="O178" s="23"/>
      <c r="P178" s="23"/>
      <c r="Q178" s="23"/>
      <c r="R178" s="23"/>
      <c r="S178" s="23"/>
      <c r="T178" s="23"/>
      <c r="U178" s="43"/>
      <c r="V178" s="43"/>
      <c r="W178" s="23"/>
      <c r="X178" s="23"/>
      <c r="Y178" s="23"/>
      <c r="Z178" s="23"/>
      <c r="AA178" s="23"/>
      <c r="AB178" s="23"/>
      <c r="AC178" s="52"/>
      <c r="AD178" s="52"/>
      <c r="AE178" s="52"/>
      <c r="AF178" s="52"/>
      <c r="AG178" s="52"/>
      <c r="AH178" s="52"/>
      <c r="AI178" s="4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155">
        <v>159</v>
      </c>
      <c r="AY178" s="156" t="s">
        <v>72</v>
      </c>
      <c r="AZ178" s="164" t="s">
        <v>703</v>
      </c>
      <c r="BA178" s="210">
        <v>47</v>
      </c>
      <c r="BB178" s="167">
        <f t="shared" si="46"/>
        <v>7.4084582525496133E-4</v>
      </c>
      <c r="BC178" s="168">
        <f t="shared" si="49"/>
        <v>0.98494664333790427</v>
      </c>
      <c r="BD178" s="23"/>
      <c r="BE178" s="23"/>
      <c r="BF178" s="23"/>
      <c r="BG178" s="23"/>
      <c r="BH178" s="23"/>
      <c r="BI178" s="23"/>
      <c r="BJ178" s="23"/>
      <c r="BK178" s="23"/>
      <c r="BL178" s="23"/>
      <c r="BM178" s="23"/>
      <c r="BN178" s="23"/>
      <c r="BO178" s="23"/>
      <c r="BP178" s="23"/>
      <c r="BQ178" s="23"/>
      <c r="BR178" s="23"/>
      <c r="BS178" s="23"/>
      <c r="BT178" s="23"/>
      <c r="BU178" s="23"/>
      <c r="BV178" s="23"/>
      <c r="BW178" s="23"/>
    </row>
    <row r="179" spans="1:75" ht="18.75" customHeight="1">
      <c r="A179" s="155">
        <f t="shared" si="42"/>
        <v>160</v>
      </c>
      <c r="B179" s="156" t="s">
        <v>61</v>
      </c>
      <c r="C179" s="164" t="s">
        <v>1505</v>
      </c>
      <c r="D179" s="210">
        <v>417</v>
      </c>
      <c r="E179" s="206">
        <f t="shared" si="41"/>
        <v>9.9451466730264733E-4</v>
      </c>
      <c r="F179" s="194">
        <f t="shared" si="43"/>
        <v>0.80160505604579058</v>
      </c>
      <c r="G179" s="23"/>
      <c r="H179" s="136"/>
      <c r="I179" s="136"/>
      <c r="J179" s="136"/>
      <c r="K179" s="136"/>
      <c r="L179" s="23"/>
      <c r="M179" s="23"/>
      <c r="N179" s="23"/>
      <c r="O179" s="23"/>
      <c r="P179" s="23"/>
      <c r="Q179" s="23"/>
      <c r="R179" s="23"/>
      <c r="S179" s="23"/>
      <c r="T179" s="23"/>
      <c r="U179" s="43"/>
      <c r="V179" s="43"/>
      <c r="W179" s="23"/>
      <c r="X179" s="23"/>
      <c r="Y179" s="23"/>
      <c r="Z179" s="23"/>
      <c r="AA179" s="23"/>
      <c r="AB179" s="23"/>
      <c r="AC179" s="52"/>
      <c r="AD179" s="52"/>
      <c r="AE179" s="52"/>
      <c r="AF179" s="52"/>
      <c r="AG179" s="52"/>
      <c r="AH179" s="52"/>
      <c r="AI179" s="4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155">
        <v>160</v>
      </c>
      <c r="AY179" s="156" t="s">
        <v>72</v>
      </c>
      <c r="AZ179" s="164" t="s">
        <v>1604</v>
      </c>
      <c r="BA179" s="210">
        <v>46</v>
      </c>
      <c r="BB179" s="167">
        <f t="shared" si="46"/>
        <v>7.2508314812187702E-4</v>
      </c>
      <c r="BC179" s="168">
        <f t="shared" si="49"/>
        <v>0.98567172648602619</v>
      </c>
      <c r="BD179" s="23"/>
      <c r="BE179" s="23"/>
      <c r="BF179" s="23"/>
      <c r="BG179" s="23"/>
      <c r="BH179" s="23"/>
      <c r="BI179" s="23"/>
      <c r="BJ179" s="23"/>
      <c r="BK179" s="23"/>
      <c r="BL179" s="23"/>
      <c r="BM179" s="23"/>
      <c r="BN179" s="23"/>
      <c r="BO179" s="23"/>
      <c r="BP179" s="23"/>
      <c r="BQ179" s="23"/>
      <c r="BR179" s="23"/>
      <c r="BS179" s="23"/>
      <c r="BT179" s="23"/>
      <c r="BU179" s="23"/>
      <c r="BV179" s="23"/>
      <c r="BW179" s="23"/>
    </row>
    <row r="180" spans="1:75" ht="18.75" customHeight="1">
      <c r="A180" s="155">
        <f t="shared" si="42"/>
        <v>161</v>
      </c>
      <c r="B180" s="156" t="s">
        <v>64</v>
      </c>
      <c r="C180" s="164" t="s">
        <v>1594</v>
      </c>
      <c r="D180" s="210">
        <v>416</v>
      </c>
      <c r="E180" s="206">
        <f t="shared" si="41"/>
        <v>9.9212974004292864E-4</v>
      </c>
      <c r="F180" s="194">
        <f t="shared" si="43"/>
        <v>0.8025971857858335</v>
      </c>
      <c r="G180" s="23"/>
      <c r="H180" s="136"/>
      <c r="I180" s="136"/>
      <c r="J180" s="136"/>
      <c r="K180" s="136"/>
      <c r="L180" s="23"/>
      <c r="M180" s="23"/>
      <c r="N180" s="23"/>
      <c r="O180" s="23"/>
      <c r="P180" s="23"/>
      <c r="Q180" s="23"/>
      <c r="R180" s="23"/>
      <c r="S180" s="23"/>
      <c r="T180" s="23"/>
      <c r="U180" s="43"/>
      <c r="V180" s="43"/>
      <c r="W180" s="23"/>
      <c r="X180" s="23"/>
      <c r="Y180" s="23"/>
      <c r="Z180" s="23"/>
      <c r="AA180" s="23"/>
      <c r="AB180" s="23"/>
      <c r="AC180" s="52"/>
      <c r="AD180" s="52"/>
      <c r="AE180" s="52"/>
      <c r="AF180" s="52"/>
      <c r="AG180" s="52"/>
      <c r="AH180" s="52"/>
      <c r="AI180" s="4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155">
        <v>161</v>
      </c>
      <c r="AY180" s="156" t="s">
        <v>72</v>
      </c>
      <c r="AZ180" s="164" t="s">
        <v>742</v>
      </c>
      <c r="BA180" s="210">
        <v>45</v>
      </c>
      <c r="BB180" s="167">
        <f t="shared" si="46"/>
        <v>7.0932047098879272E-4</v>
      </c>
      <c r="BC180" s="168">
        <f t="shared" si="49"/>
        <v>0.98638104695701501</v>
      </c>
      <c r="BD180" s="23"/>
      <c r="BE180" s="23"/>
      <c r="BF180" s="23"/>
      <c r="BG180" s="23"/>
      <c r="BH180" s="23"/>
      <c r="BI180" s="23"/>
      <c r="BJ180" s="23"/>
      <c r="BK180" s="23"/>
      <c r="BL180" s="23"/>
      <c r="BM180" s="23"/>
      <c r="BN180" s="23"/>
      <c r="BO180" s="23"/>
      <c r="BP180" s="23"/>
      <c r="BQ180" s="23"/>
      <c r="BR180" s="23"/>
      <c r="BS180" s="23"/>
      <c r="BT180" s="23"/>
      <c r="BU180" s="23"/>
      <c r="BV180" s="23"/>
      <c r="BW180" s="23"/>
    </row>
    <row r="181" spans="1:75" ht="18.75" customHeight="1">
      <c r="A181" s="155">
        <f t="shared" si="42"/>
        <v>162</v>
      </c>
      <c r="B181" s="156" t="s">
        <v>72</v>
      </c>
      <c r="C181" s="164" t="s">
        <v>1484</v>
      </c>
      <c r="D181" s="210">
        <v>412</v>
      </c>
      <c r="E181" s="206">
        <f t="shared" si="41"/>
        <v>9.8259003100405434E-4</v>
      </c>
      <c r="F181" s="194">
        <f t="shared" si="43"/>
        <v>0.80357977581683759</v>
      </c>
      <c r="G181" s="23"/>
      <c r="H181" s="136"/>
      <c r="I181" s="136"/>
      <c r="J181" s="136"/>
      <c r="K181" s="136"/>
      <c r="L181" s="23"/>
      <c r="M181" s="23"/>
      <c r="N181" s="23"/>
      <c r="O181" s="23"/>
      <c r="P181" s="23"/>
      <c r="Q181" s="23"/>
      <c r="R181" s="23"/>
      <c r="S181" s="23"/>
      <c r="T181" s="23"/>
      <c r="U181" s="43"/>
      <c r="V181" s="43"/>
      <c r="W181" s="23"/>
      <c r="X181" s="23"/>
      <c r="Y181" s="23"/>
      <c r="Z181" s="23"/>
      <c r="AA181" s="23"/>
      <c r="AB181" s="23"/>
      <c r="AC181" s="52"/>
      <c r="AD181" s="52"/>
      <c r="AE181" s="52"/>
      <c r="AF181" s="52"/>
      <c r="AG181" s="52"/>
      <c r="AH181" s="52"/>
      <c r="AI181" s="4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155">
        <v>162</v>
      </c>
      <c r="AY181" s="156" t="s">
        <v>72</v>
      </c>
      <c r="AZ181" s="164" t="s">
        <v>1610</v>
      </c>
      <c r="BA181" s="210">
        <v>45</v>
      </c>
      <c r="BB181" s="167">
        <f t="shared" si="46"/>
        <v>7.0932047098879272E-4</v>
      </c>
      <c r="BC181" s="168">
        <f t="shared" si="49"/>
        <v>0.98709036742800382</v>
      </c>
      <c r="BD181" s="23"/>
      <c r="BE181" s="23"/>
      <c r="BF181" s="23"/>
      <c r="BG181" s="23"/>
      <c r="BH181" s="23"/>
      <c r="BI181" s="23"/>
      <c r="BJ181" s="23"/>
      <c r="BK181" s="23"/>
      <c r="BL181" s="23"/>
      <c r="BM181" s="23"/>
      <c r="BN181" s="23"/>
      <c r="BO181" s="23"/>
      <c r="BP181" s="23"/>
      <c r="BQ181" s="23"/>
      <c r="BR181" s="23"/>
      <c r="BS181" s="23"/>
      <c r="BT181" s="23"/>
      <c r="BU181" s="23"/>
      <c r="BV181" s="23"/>
      <c r="BW181" s="23"/>
    </row>
    <row r="182" spans="1:75" ht="18.75" customHeight="1">
      <c r="A182" s="155">
        <f t="shared" si="42"/>
        <v>163</v>
      </c>
      <c r="B182" s="156" t="s">
        <v>72</v>
      </c>
      <c r="C182" s="164" t="s">
        <v>1671</v>
      </c>
      <c r="D182" s="210">
        <v>412</v>
      </c>
      <c r="E182" s="206">
        <f t="shared" si="41"/>
        <v>9.8259003100405434E-4</v>
      </c>
      <c r="F182" s="194">
        <f t="shared" si="43"/>
        <v>0.80456236584784169</v>
      </c>
      <c r="G182" s="23"/>
      <c r="H182" s="136"/>
      <c r="I182" s="136"/>
      <c r="J182" s="136"/>
      <c r="K182" s="136"/>
      <c r="L182" s="23"/>
      <c r="M182" s="23"/>
      <c r="N182" s="23"/>
      <c r="O182" s="23"/>
      <c r="P182" s="23"/>
      <c r="Q182" s="23"/>
      <c r="R182" s="23"/>
      <c r="S182" s="23"/>
      <c r="T182" s="23"/>
      <c r="U182" s="43"/>
      <c r="V182" s="43"/>
      <c r="W182" s="23"/>
      <c r="X182" s="23"/>
      <c r="Y182" s="23"/>
      <c r="Z182" s="23"/>
      <c r="AA182" s="23"/>
      <c r="AB182" s="23"/>
      <c r="AC182" s="52"/>
      <c r="AD182" s="52"/>
      <c r="AE182" s="52"/>
      <c r="AF182" s="52"/>
      <c r="AG182" s="52"/>
      <c r="AH182" s="52"/>
      <c r="AI182" s="4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155">
        <v>163</v>
      </c>
      <c r="AY182" s="156" t="s">
        <v>72</v>
      </c>
      <c r="AZ182" s="164" t="s">
        <v>1663</v>
      </c>
      <c r="BA182" s="210">
        <v>45</v>
      </c>
      <c r="BB182" s="167">
        <f t="shared" si="46"/>
        <v>7.0932047098879272E-4</v>
      </c>
      <c r="BC182" s="168">
        <f t="shared" si="49"/>
        <v>0.98779968789899264</v>
      </c>
      <c r="BD182" s="23"/>
      <c r="BE182" s="23"/>
      <c r="BF182" s="23"/>
      <c r="BG182" s="23"/>
      <c r="BH182" s="23"/>
      <c r="BI182" s="23"/>
      <c r="BJ182" s="23"/>
      <c r="BK182" s="23"/>
      <c r="BL182" s="23"/>
      <c r="BM182" s="23"/>
      <c r="BN182" s="23"/>
      <c r="BO182" s="23"/>
      <c r="BP182" s="23"/>
      <c r="BQ182" s="23"/>
      <c r="BR182" s="23"/>
      <c r="BS182" s="23"/>
      <c r="BT182" s="23"/>
      <c r="BU182" s="23"/>
      <c r="BV182" s="23"/>
      <c r="BW182" s="23"/>
    </row>
    <row r="183" spans="1:75" ht="18.75" customHeight="1">
      <c r="A183" s="155">
        <f t="shared" si="42"/>
        <v>164</v>
      </c>
      <c r="B183" s="156" t="s">
        <v>52</v>
      </c>
      <c r="C183" s="164" t="s">
        <v>206</v>
      </c>
      <c r="D183" s="210">
        <v>407</v>
      </c>
      <c r="E183" s="206">
        <f t="shared" si="41"/>
        <v>9.7066539470546146E-4</v>
      </c>
      <c r="F183" s="194">
        <f t="shared" si="43"/>
        <v>0.80553303124254716</v>
      </c>
      <c r="G183" s="23"/>
      <c r="H183" s="136"/>
      <c r="I183" s="136"/>
      <c r="J183" s="136"/>
      <c r="K183" s="136"/>
      <c r="L183" s="23"/>
      <c r="M183" s="23"/>
      <c r="N183" s="23"/>
      <c r="O183" s="23"/>
      <c r="P183" s="23"/>
      <c r="Q183" s="23"/>
      <c r="R183" s="23"/>
      <c r="S183" s="23"/>
      <c r="T183" s="23"/>
      <c r="U183" s="43"/>
      <c r="V183" s="43"/>
      <c r="W183" s="23"/>
      <c r="X183" s="23"/>
      <c r="Y183" s="23"/>
      <c r="Z183" s="23"/>
      <c r="AA183" s="23"/>
      <c r="AB183" s="23"/>
      <c r="AC183" s="52"/>
      <c r="AD183" s="52"/>
      <c r="AE183" s="52"/>
      <c r="AF183" s="52"/>
      <c r="AG183" s="52"/>
      <c r="AH183" s="52"/>
      <c r="AI183" s="4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155">
        <v>164</v>
      </c>
      <c r="AY183" s="156" t="s">
        <v>72</v>
      </c>
      <c r="AZ183" s="164" t="s">
        <v>764</v>
      </c>
      <c r="BA183" s="210">
        <v>44</v>
      </c>
      <c r="BB183" s="167">
        <f t="shared" si="46"/>
        <v>6.9355779385570841E-4</v>
      </c>
      <c r="BC183" s="168">
        <f t="shared" si="49"/>
        <v>0.98849324569284835</v>
      </c>
      <c r="BD183" s="23"/>
      <c r="BE183" s="23"/>
      <c r="BF183" s="23"/>
      <c r="BG183" s="23"/>
      <c r="BH183" s="23"/>
      <c r="BI183" s="23"/>
      <c r="BJ183" s="23"/>
      <c r="BK183" s="23"/>
      <c r="BL183" s="23"/>
      <c r="BM183" s="23"/>
      <c r="BN183" s="23"/>
      <c r="BO183" s="23"/>
      <c r="BP183" s="23"/>
      <c r="BQ183" s="23"/>
      <c r="BR183" s="23"/>
      <c r="BS183" s="23"/>
      <c r="BT183" s="23"/>
      <c r="BU183" s="23"/>
      <c r="BV183" s="23"/>
      <c r="BW183" s="23"/>
    </row>
    <row r="184" spans="1:75" ht="18.75" customHeight="1">
      <c r="A184" s="155">
        <f t="shared" si="42"/>
        <v>165</v>
      </c>
      <c r="B184" s="156" t="s">
        <v>64</v>
      </c>
      <c r="C184" s="164" t="s">
        <v>242</v>
      </c>
      <c r="D184" s="210">
        <v>399</v>
      </c>
      <c r="E184" s="206">
        <f t="shared" si="41"/>
        <v>9.5158597662771285E-4</v>
      </c>
      <c r="F184" s="194">
        <f t="shared" si="43"/>
        <v>0.80648461721917486</v>
      </c>
      <c r="G184" s="23"/>
      <c r="H184" s="136"/>
      <c r="I184" s="136"/>
      <c r="J184" s="136"/>
      <c r="K184" s="136"/>
      <c r="L184" s="23"/>
      <c r="M184" s="23"/>
      <c r="N184" s="23"/>
      <c r="O184" s="23"/>
      <c r="P184" s="23"/>
      <c r="Q184" s="23"/>
      <c r="R184" s="23"/>
      <c r="S184" s="23"/>
      <c r="T184" s="23"/>
      <c r="U184" s="43"/>
      <c r="V184" s="43"/>
      <c r="W184" s="23"/>
      <c r="X184" s="23"/>
      <c r="Y184" s="23"/>
      <c r="Z184" s="23"/>
      <c r="AA184" s="23"/>
      <c r="AB184" s="23"/>
      <c r="AC184" s="52"/>
      <c r="AD184" s="52"/>
      <c r="AE184" s="52"/>
      <c r="AF184" s="52"/>
      <c r="AG184" s="52"/>
      <c r="AH184" s="52"/>
      <c r="AI184" s="4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155">
        <v>165</v>
      </c>
      <c r="AY184" s="156" t="s">
        <v>72</v>
      </c>
      <c r="AZ184" s="164" t="s">
        <v>1556</v>
      </c>
      <c r="BA184" s="210">
        <v>44</v>
      </c>
      <c r="BB184" s="167">
        <f t="shared" si="46"/>
        <v>6.9355779385570841E-4</v>
      </c>
      <c r="BC184" s="168">
        <f t="shared" si="49"/>
        <v>0.98918680348670407</v>
      </c>
      <c r="BD184" s="23"/>
      <c r="BE184" s="23"/>
      <c r="BF184" s="23"/>
      <c r="BG184" s="23"/>
      <c r="BH184" s="23"/>
      <c r="BI184" s="23"/>
      <c r="BJ184" s="23"/>
      <c r="BK184" s="23"/>
      <c r="BL184" s="23"/>
      <c r="BM184" s="23"/>
      <c r="BN184" s="23"/>
      <c r="BO184" s="23"/>
      <c r="BP184" s="23"/>
      <c r="BQ184" s="23"/>
      <c r="BR184" s="23"/>
      <c r="BS184" s="23"/>
      <c r="BT184" s="23"/>
      <c r="BU184" s="23"/>
      <c r="BV184" s="23"/>
      <c r="BW184" s="23"/>
    </row>
    <row r="185" spans="1:75" ht="18.75" customHeight="1">
      <c r="A185" s="155">
        <f t="shared" si="42"/>
        <v>166</v>
      </c>
      <c r="B185" s="156" t="s">
        <v>58</v>
      </c>
      <c r="C185" s="164" t="s">
        <v>238</v>
      </c>
      <c r="D185" s="210">
        <v>395</v>
      </c>
      <c r="E185" s="206">
        <f t="shared" si="41"/>
        <v>9.4204626758883855E-4</v>
      </c>
      <c r="F185" s="194">
        <f t="shared" si="43"/>
        <v>0.80742666348676373</v>
      </c>
      <c r="G185" s="23"/>
      <c r="H185" s="136"/>
      <c r="I185" s="136"/>
      <c r="J185" s="136"/>
      <c r="K185" s="136"/>
      <c r="L185" s="23"/>
      <c r="M185" s="23"/>
      <c r="N185" s="23"/>
      <c r="O185" s="23"/>
      <c r="P185" s="23"/>
      <c r="Q185" s="23"/>
      <c r="R185" s="23"/>
      <c r="S185" s="23"/>
      <c r="T185" s="23"/>
      <c r="U185" s="55"/>
      <c r="V185" s="55"/>
      <c r="W185" s="23"/>
      <c r="X185" s="23"/>
      <c r="Y185" s="23"/>
      <c r="Z185" s="23"/>
      <c r="AA185" s="23"/>
      <c r="AB185" s="23"/>
      <c r="AC185" s="52"/>
      <c r="AD185" s="52"/>
      <c r="AE185" s="52"/>
      <c r="AF185" s="52"/>
      <c r="AG185" s="52"/>
      <c r="AH185" s="52"/>
      <c r="AI185" s="4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155">
        <v>166</v>
      </c>
      <c r="AY185" s="156" t="s">
        <v>72</v>
      </c>
      <c r="AZ185" s="164" t="s">
        <v>1777</v>
      </c>
      <c r="BA185" s="210">
        <v>42</v>
      </c>
      <c r="BB185" s="167">
        <f t="shared" si="46"/>
        <v>6.6203243958953991E-4</v>
      </c>
      <c r="BC185" s="168">
        <f t="shared" si="49"/>
        <v>0.98984883592629358</v>
      </c>
      <c r="BD185" s="23"/>
      <c r="BE185" s="23"/>
      <c r="BF185" s="23"/>
      <c r="BG185" s="23"/>
      <c r="BH185" s="23"/>
      <c r="BI185" s="23"/>
      <c r="BJ185" s="23"/>
      <c r="BK185" s="23"/>
      <c r="BL185" s="23"/>
      <c r="BM185" s="23"/>
      <c r="BN185" s="23"/>
      <c r="BO185" s="23"/>
      <c r="BP185" s="23"/>
      <c r="BQ185" s="23"/>
      <c r="BR185" s="23"/>
      <c r="BS185" s="23"/>
      <c r="BT185" s="23"/>
      <c r="BU185" s="23"/>
      <c r="BV185" s="23"/>
      <c r="BW185" s="23"/>
    </row>
    <row r="186" spans="1:75" ht="18.75" customHeight="1">
      <c r="A186" s="155">
        <f t="shared" si="42"/>
        <v>167</v>
      </c>
      <c r="B186" s="156" t="s">
        <v>52</v>
      </c>
      <c r="C186" s="164" t="s">
        <v>212</v>
      </c>
      <c r="D186" s="210">
        <v>395</v>
      </c>
      <c r="E186" s="206">
        <f t="shared" si="41"/>
        <v>9.4204626758883855E-4</v>
      </c>
      <c r="F186" s="194">
        <f t="shared" si="43"/>
        <v>0.8083687097543526</v>
      </c>
      <c r="G186" s="23"/>
      <c r="H186" s="136"/>
      <c r="I186" s="136"/>
      <c r="J186" s="136"/>
      <c r="K186" s="136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52"/>
      <c r="AD186" s="52"/>
      <c r="AE186" s="52"/>
      <c r="AF186" s="52"/>
      <c r="AG186" s="52"/>
      <c r="AH186" s="52"/>
      <c r="AI186" s="52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155">
        <v>167</v>
      </c>
      <c r="AY186" s="156" t="s">
        <v>72</v>
      </c>
      <c r="AZ186" s="164" t="s">
        <v>794</v>
      </c>
      <c r="BA186" s="210">
        <v>42</v>
      </c>
      <c r="BB186" s="167">
        <f t="shared" si="46"/>
        <v>6.6203243958953991E-4</v>
      </c>
      <c r="BC186" s="168">
        <f t="shared" si="49"/>
        <v>0.99051086836588309</v>
      </c>
      <c r="BD186" s="23"/>
      <c r="BE186" s="23"/>
      <c r="BF186" s="23"/>
      <c r="BG186" s="23"/>
      <c r="BH186" s="23"/>
      <c r="BI186" s="23"/>
      <c r="BJ186" s="23"/>
      <c r="BK186" s="23"/>
      <c r="BL186" s="23"/>
      <c r="BM186" s="23"/>
      <c r="BN186" s="23"/>
      <c r="BO186" s="23"/>
      <c r="BP186" s="23"/>
      <c r="BQ186" s="23"/>
      <c r="BR186" s="23"/>
      <c r="BS186" s="23"/>
      <c r="BT186" s="23"/>
      <c r="BU186" s="23"/>
      <c r="BV186" s="23"/>
      <c r="BW186" s="23"/>
    </row>
    <row r="187" spans="1:75" ht="18.75" customHeight="1">
      <c r="A187" s="155">
        <f t="shared" si="42"/>
        <v>168</v>
      </c>
      <c r="B187" s="156" t="s">
        <v>72</v>
      </c>
      <c r="C187" s="164" t="s">
        <v>254</v>
      </c>
      <c r="D187" s="210">
        <v>394</v>
      </c>
      <c r="E187" s="206">
        <f t="shared" si="41"/>
        <v>9.3966134032911998E-4</v>
      </c>
      <c r="F187" s="194">
        <f t="shared" si="43"/>
        <v>0.80930837109468168</v>
      </c>
      <c r="G187" s="23"/>
      <c r="H187" s="136"/>
      <c r="I187" s="136"/>
      <c r="J187" s="136"/>
      <c r="K187" s="136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52"/>
      <c r="AD187" s="52"/>
      <c r="AE187" s="52"/>
      <c r="AF187" s="52"/>
      <c r="AG187" s="52"/>
      <c r="AH187" s="52"/>
      <c r="AI187" s="52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155">
        <v>168</v>
      </c>
      <c r="AY187" s="156" t="s">
        <v>72</v>
      </c>
      <c r="AZ187" s="164" t="s">
        <v>1533</v>
      </c>
      <c r="BA187" s="210">
        <v>41</v>
      </c>
      <c r="BB187" s="167">
        <f t="shared" si="46"/>
        <v>6.462697624564556E-4</v>
      </c>
      <c r="BC187" s="168">
        <f t="shared" si="49"/>
        <v>0.9911571381283395</v>
      </c>
      <c r="BD187" s="23"/>
      <c r="BE187" s="23"/>
      <c r="BF187" s="23"/>
      <c r="BG187" s="23"/>
      <c r="BH187" s="23"/>
      <c r="BI187" s="23"/>
      <c r="BJ187" s="23"/>
      <c r="BK187" s="23"/>
      <c r="BL187" s="23"/>
      <c r="BM187" s="23"/>
      <c r="BN187" s="23"/>
      <c r="BO187" s="23"/>
      <c r="BP187" s="23"/>
      <c r="BQ187" s="23"/>
      <c r="BR187" s="23"/>
      <c r="BS187" s="23"/>
      <c r="BT187" s="23"/>
      <c r="BU187" s="23"/>
      <c r="BV187" s="23"/>
      <c r="BW187" s="23"/>
    </row>
    <row r="188" spans="1:75" ht="18.75" customHeight="1">
      <c r="A188" s="155">
        <f t="shared" si="42"/>
        <v>169</v>
      </c>
      <c r="B188" s="156" t="s">
        <v>61</v>
      </c>
      <c r="C188" s="164" t="s">
        <v>264</v>
      </c>
      <c r="D188" s="210">
        <v>387</v>
      </c>
      <c r="E188" s="206">
        <f t="shared" si="41"/>
        <v>9.2296684951108994E-4</v>
      </c>
      <c r="F188" s="194">
        <f t="shared" si="43"/>
        <v>0.81023133794419278</v>
      </c>
      <c r="G188" s="23"/>
      <c r="H188" s="136"/>
      <c r="I188" s="136"/>
      <c r="J188" s="136"/>
      <c r="K188" s="136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52"/>
      <c r="AD188" s="52"/>
      <c r="AE188" s="52"/>
      <c r="AF188" s="52"/>
      <c r="AG188" s="52"/>
      <c r="AH188" s="52"/>
      <c r="AI188" s="52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155">
        <v>169</v>
      </c>
      <c r="AY188" s="156" t="s">
        <v>72</v>
      </c>
      <c r="AZ188" s="164" t="s">
        <v>1555</v>
      </c>
      <c r="BA188" s="210">
        <v>40</v>
      </c>
      <c r="BB188" s="167">
        <f t="shared" si="46"/>
        <v>6.3050708532337129E-4</v>
      </c>
      <c r="BC188" s="168">
        <f t="shared" si="49"/>
        <v>0.99178764521366292</v>
      </c>
      <c r="BD188" s="23"/>
      <c r="BE188" s="23"/>
      <c r="BF188" s="23"/>
      <c r="BG188" s="23"/>
      <c r="BH188" s="23"/>
      <c r="BI188" s="23"/>
      <c r="BJ188" s="23"/>
      <c r="BK188" s="23"/>
      <c r="BL188" s="23"/>
      <c r="BM188" s="23"/>
      <c r="BN188" s="23"/>
      <c r="BO188" s="23"/>
      <c r="BP188" s="23"/>
      <c r="BQ188" s="23"/>
      <c r="BR188" s="23"/>
      <c r="BS188" s="23"/>
      <c r="BT188" s="23"/>
      <c r="BU188" s="23"/>
      <c r="BV188" s="23"/>
      <c r="BW188" s="23"/>
    </row>
    <row r="189" spans="1:75" ht="18.75" customHeight="1">
      <c r="A189" s="155">
        <f t="shared" si="42"/>
        <v>170</v>
      </c>
      <c r="B189" s="156" t="s">
        <v>56</v>
      </c>
      <c r="C189" s="164" t="s">
        <v>1708</v>
      </c>
      <c r="D189" s="210">
        <v>379</v>
      </c>
      <c r="E189" s="206">
        <f t="shared" si="41"/>
        <v>9.0388743143334123E-4</v>
      </c>
      <c r="F189" s="194">
        <f t="shared" si="43"/>
        <v>0.8111352253756261</v>
      </c>
      <c r="G189" s="23"/>
      <c r="H189" s="136"/>
      <c r="I189" s="136"/>
      <c r="J189" s="136"/>
      <c r="K189" s="136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52"/>
      <c r="AD189" s="52"/>
      <c r="AE189" s="52"/>
      <c r="AF189" s="52"/>
      <c r="AG189" s="52"/>
      <c r="AH189" s="52"/>
      <c r="AI189" s="52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155">
        <v>170</v>
      </c>
      <c r="AY189" s="156" t="s">
        <v>72</v>
      </c>
      <c r="AZ189" s="164" t="s">
        <v>888</v>
      </c>
      <c r="BA189" s="210">
        <v>40</v>
      </c>
      <c r="BB189" s="167">
        <f t="shared" si="46"/>
        <v>6.3050708532337129E-4</v>
      </c>
      <c r="BC189" s="168">
        <f t="shared" si="49"/>
        <v>0.99241815229898633</v>
      </c>
      <c r="BD189" s="23"/>
      <c r="BE189" s="23"/>
      <c r="BF189" s="23"/>
      <c r="BG189" s="23"/>
      <c r="BH189" s="23"/>
      <c r="BI189" s="23"/>
      <c r="BJ189" s="23"/>
      <c r="BK189" s="23"/>
      <c r="BL189" s="23"/>
      <c r="BM189" s="23"/>
      <c r="BN189" s="23"/>
      <c r="BO189" s="23"/>
      <c r="BP189" s="23"/>
      <c r="BQ189" s="23"/>
      <c r="BR189" s="23"/>
      <c r="BS189" s="23"/>
      <c r="BT189" s="23"/>
      <c r="BU189" s="23"/>
      <c r="BV189" s="23"/>
      <c r="BW189" s="23"/>
    </row>
    <row r="190" spans="1:75" ht="18.75" customHeight="1">
      <c r="A190" s="155">
        <f t="shared" si="42"/>
        <v>171</v>
      </c>
      <c r="B190" s="156" t="s">
        <v>72</v>
      </c>
      <c r="C190" s="164" t="s">
        <v>236</v>
      </c>
      <c r="D190" s="210">
        <v>377</v>
      </c>
      <c r="E190" s="206">
        <f t="shared" si="41"/>
        <v>8.9911757691390408E-4</v>
      </c>
      <c r="F190" s="194">
        <f t="shared" si="43"/>
        <v>0.81203434295253996</v>
      </c>
      <c r="G190" s="23"/>
      <c r="H190" s="136"/>
      <c r="I190" s="136"/>
      <c r="J190" s="136"/>
      <c r="K190" s="136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52"/>
      <c r="AD190" s="52"/>
      <c r="AE190" s="52"/>
      <c r="AF190" s="52"/>
      <c r="AG190" s="52"/>
      <c r="AH190" s="52"/>
      <c r="AI190" s="52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155">
        <v>171</v>
      </c>
      <c r="AY190" s="156" t="s">
        <v>72</v>
      </c>
      <c r="AZ190" s="164" t="s">
        <v>1790</v>
      </c>
      <c r="BA190" s="210">
        <v>40</v>
      </c>
      <c r="BB190" s="167">
        <f t="shared" si="46"/>
        <v>6.3050708532337129E-4</v>
      </c>
      <c r="BC190" s="168">
        <f t="shared" si="49"/>
        <v>0.99304865938430975</v>
      </c>
      <c r="BD190" s="23"/>
      <c r="BE190" s="23"/>
      <c r="BF190" s="23"/>
      <c r="BG190" s="23"/>
      <c r="BH190" s="23"/>
      <c r="BI190" s="23"/>
      <c r="BJ190" s="23"/>
      <c r="BK190" s="23"/>
      <c r="BL190" s="23"/>
      <c r="BM190" s="23"/>
      <c r="BN190" s="23"/>
      <c r="BO190" s="23"/>
      <c r="BP190" s="23"/>
      <c r="BQ190" s="23"/>
      <c r="BR190" s="23"/>
      <c r="BS190" s="23"/>
      <c r="BT190" s="23"/>
      <c r="BU190" s="23"/>
      <c r="BV190" s="23"/>
      <c r="BW190" s="23"/>
    </row>
    <row r="191" spans="1:75" ht="18.75" customHeight="1">
      <c r="A191" s="155">
        <f t="shared" si="42"/>
        <v>172</v>
      </c>
      <c r="B191" s="156" t="s">
        <v>58</v>
      </c>
      <c r="C191" s="164" t="s">
        <v>229</v>
      </c>
      <c r="D191" s="210">
        <v>377</v>
      </c>
      <c r="E191" s="206">
        <f t="shared" si="41"/>
        <v>8.9911757691390408E-4</v>
      </c>
      <c r="F191" s="194">
        <f t="shared" si="43"/>
        <v>0.81293346052945381</v>
      </c>
      <c r="G191" s="23"/>
      <c r="H191" s="136"/>
      <c r="I191" s="136"/>
      <c r="J191" s="136"/>
      <c r="K191" s="136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52"/>
      <c r="AD191" s="52"/>
      <c r="AE191" s="52"/>
      <c r="AF191" s="52"/>
      <c r="AG191" s="52"/>
      <c r="AH191" s="52"/>
      <c r="AI191" s="52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155">
        <v>172</v>
      </c>
      <c r="AY191" s="156" t="s">
        <v>72</v>
      </c>
      <c r="AZ191" s="164" t="s">
        <v>736</v>
      </c>
      <c r="BA191" s="210">
        <v>39</v>
      </c>
      <c r="BB191" s="167">
        <f t="shared" si="46"/>
        <v>6.1474440819028699E-4</v>
      </c>
      <c r="BC191" s="168">
        <f t="shared" si="49"/>
        <v>0.99366340379250007</v>
      </c>
      <c r="BD191" s="23"/>
      <c r="BE191" s="23"/>
      <c r="BF191" s="23"/>
      <c r="BG191" s="23"/>
      <c r="BH191" s="23"/>
      <c r="BI191" s="23"/>
      <c r="BJ191" s="23"/>
      <c r="BK191" s="23"/>
      <c r="BL191" s="23"/>
      <c r="BM191" s="23"/>
      <c r="BN191" s="23"/>
      <c r="BO191" s="23"/>
      <c r="BP191" s="23"/>
      <c r="BQ191" s="23"/>
      <c r="BR191" s="23"/>
      <c r="BS191" s="23"/>
      <c r="BT191" s="23"/>
      <c r="BU191" s="23"/>
      <c r="BV191" s="23"/>
      <c r="BW191" s="23"/>
    </row>
    <row r="192" spans="1:75" ht="18.75" customHeight="1">
      <c r="A192" s="155">
        <f t="shared" si="42"/>
        <v>173</v>
      </c>
      <c r="B192" s="156" t="s">
        <v>917</v>
      </c>
      <c r="C192" s="164" t="s">
        <v>218</v>
      </c>
      <c r="D192" s="210">
        <v>372</v>
      </c>
      <c r="E192" s="206">
        <f t="shared" si="41"/>
        <v>8.871929406153112E-4</v>
      </c>
      <c r="F192" s="194">
        <f t="shared" si="43"/>
        <v>0.81382065347006916</v>
      </c>
      <c r="G192" s="23"/>
      <c r="H192" s="136"/>
      <c r="I192" s="136"/>
      <c r="J192" s="136"/>
      <c r="K192" s="136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52"/>
      <c r="AD192" s="52"/>
      <c r="AE192" s="52"/>
      <c r="AF192" s="52"/>
      <c r="AG192" s="52"/>
      <c r="AH192" s="52"/>
      <c r="AI192" s="52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155">
        <v>173</v>
      </c>
      <c r="AY192" s="156" t="s">
        <v>72</v>
      </c>
      <c r="AZ192" s="164" t="s">
        <v>706</v>
      </c>
      <c r="BA192" s="210">
        <v>39</v>
      </c>
      <c r="BB192" s="167">
        <f t="shared" si="46"/>
        <v>6.1474440819028699E-4</v>
      </c>
      <c r="BC192" s="168">
        <f t="shared" si="49"/>
        <v>0.99427814820069038</v>
      </c>
      <c r="BD192" s="23"/>
      <c r="BE192" s="23"/>
      <c r="BF192" s="23"/>
      <c r="BG192" s="23"/>
      <c r="BH192" s="23"/>
      <c r="BI192" s="23"/>
      <c r="BJ192" s="23"/>
      <c r="BK192" s="23"/>
      <c r="BL192" s="23"/>
      <c r="BM192" s="23"/>
      <c r="BN192" s="23"/>
      <c r="BO192" s="23"/>
      <c r="BP192" s="23"/>
      <c r="BQ192" s="23"/>
      <c r="BR192" s="23"/>
      <c r="BS192" s="23"/>
      <c r="BT192" s="23"/>
      <c r="BU192" s="23"/>
      <c r="BV192" s="23"/>
      <c r="BW192" s="23"/>
    </row>
    <row r="193" spans="1:75" ht="18.75" customHeight="1">
      <c r="A193" s="155">
        <f t="shared" si="42"/>
        <v>174</v>
      </c>
      <c r="B193" s="156" t="s">
        <v>64</v>
      </c>
      <c r="C193" s="164" t="s">
        <v>227</v>
      </c>
      <c r="D193" s="210">
        <v>370</v>
      </c>
      <c r="E193" s="206">
        <f t="shared" si="41"/>
        <v>8.8242308609587405E-4</v>
      </c>
      <c r="F193" s="194">
        <f t="shared" si="43"/>
        <v>0.81470307655616503</v>
      </c>
      <c r="G193" s="23"/>
      <c r="H193" s="136"/>
      <c r="I193" s="136"/>
      <c r="J193" s="136"/>
      <c r="K193" s="136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52"/>
      <c r="AD193" s="52"/>
      <c r="AE193" s="52"/>
      <c r="AF193" s="52"/>
      <c r="AG193" s="52"/>
      <c r="AH193" s="52"/>
      <c r="AI193" s="52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155">
        <v>174</v>
      </c>
      <c r="AY193" s="156" t="s">
        <v>72</v>
      </c>
      <c r="AZ193" s="164" t="s">
        <v>819</v>
      </c>
      <c r="BA193" s="210">
        <v>36</v>
      </c>
      <c r="BB193" s="167">
        <f t="shared" si="46"/>
        <v>5.6745637679103417E-4</v>
      </c>
      <c r="BC193" s="168">
        <f t="shared" si="49"/>
        <v>0.99484560457748139</v>
      </c>
      <c r="BD193" s="23"/>
      <c r="BE193" s="23"/>
      <c r="BF193" s="23"/>
      <c r="BG193" s="23"/>
      <c r="BH193" s="23"/>
      <c r="BI193" s="23"/>
      <c r="BJ193" s="23"/>
      <c r="BK193" s="23"/>
      <c r="BL193" s="23"/>
      <c r="BM193" s="23"/>
      <c r="BN193" s="23"/>
      <c r="BO193" s="23"/>
      <c r="BP193" s="23"/>
      <c r="BQ193" s="23"/>
      <c r="BR193" s="23"/>
      <c r="BS193" s="23"/>
      <c r="BT193" s="23"/>
      <c r="BU193" s="23"/>
      <c r="BV193" s="23"/>
      <c r="BW193" s="23"/>
    </row>
    <row r="194" spans="1:75" ht="18.75" customHeight="1">
      <c r="A194" s="155">
        <f t="shared" si="42"/>
        <v>175</v>
      </c>
      <c r="B194" s="156" t="s">
        <v>72</v>
      </c>
      <c r="C194" s="164" t="s">
        <v>222</v>
      </c>
      <c r="D194" s="210">
        <v>366</v>
      </c>
      <c r="E194" s="206">
        <f t="shared" si="41"/>
        <v>8.7288337705699974E-4</v>
      </c>
      <c r="F194" s="194">
        <f t="shared" si="43"/>
        <v>0.81557595993322207</v>
      </c>
      <c r="G194" s="23"/>
      <c r="H194" s="136"/>
      <c r="I194" s="136"/>
      <c r="J194" s="136"/>
      <c r="K194" s="136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52"/>
      <c r="AD194" s="52"/>
      <c r="AE194" s="52"/>
      <c r="AF194" s="52"/>
      <c r="AG194" s="52"/>
      <c r="AH194" s="52"/>
      <c r="AI194" s="52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155">
        <v>175</v>
      </c>
      <c r="AY194" s="156" t="s">
        <v>72</v>
      </c>
      <c r="AZ194" s="164" t="s">
        <v>1554</v>
      </c>
      <c r="BA194" s="210">
        <v>36</v>
      </c>
      <c r="BB194" s="167">
        <f t="shared" si="46"/>
        <v>5.6745637679103417E-4</v>
      </c>
      <c r="BC194" s="168">
        <f t="shared" si="49"/>
        <v>0.9954130609542724</v>
      </c>
      <c r="BD194" s="23"/>
      <c r="BE194" s="23"/>
      <c r="BF194" s="23"/>
      <c r="BG194" s="23"/>
      <c r="BH194" s="23"/>
      <c r="BI194" s="23"/>
      <c r="BJ194" s="23"/>
      <c r="BK194" s="23"/>
      <c r="BL194" s="23"/>
      <c r="BM194" s="23"/>
      <c r="BN194" s="23"/>
      <c r="BO194" s="23"/>
      <c r="BP194" s="23"/>
      <c r="BQ194" s="23"/>
      <c r="BR194" s="23"/>
      <c r="BS194" s="23"/>
      <c r="BT194" s="23"/>
      <c r="BU194" s="23"/>
      <c r="BV194" s="23"/>
      <c r="BW194" s="23"/>
    </row>
    <row r="195" spans="1:75" ht="18.75" customHeight="1">
      <c r="A195" s="155">
        <f t="shared" si="42"/>
        <v>176</v>
      </c>
      <c r="B195" s="156" t="s">
        <v>72</v>
      </c>
      <c r="C195" s="164" t="s">
        <v>1596</v>
      </c>
      <c r="D195" s="210">
        <v>364</v>
      </c>
      <c r="E195" s="206">
        <f t="shared" si="41"/>
        <v>8.6811352253756259E-4</v>
      </c>
      <c r="F195" s="194">
        <f t="shared" si="43"/>
        <v>0.81644407345575964</v>
      </c>
      <c r="G195" s="23"/>
      <c r="H195" s="136"/>
      <c r="I195" s="136"/>
      <c r="J195" s="136"/>
      <c r="K195" s="136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52"/>
      <c r="AD195" s="52"/>
      <c r="AE195" s="52"/>
      <c r="AF195" s="52"/>
      <c r="AG195" s="52"/>
      <c r="AH195" s="52"/>
      <c r="AI195" s="52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155">
        <v>176</v>
      </c>
      <c r="AY195" s="156" t="s">
        <v>72</v>
      </c>
      <c r="AZ195" s="164" t="s">
        <v>866</v>
      </c>
      <c r="BA195" s="210">
        <v>32</v>
      </c>
      <c r="BB195" s="167">
        <f t="shared" si="46"/>
        <v>5.0440566825869706E-4</v>
      </c>
      <c r="BC195" s="168">
        <f t="shared" si="49"/>
        <v>0.99591746662253111</v>
      </c>
      <c r="BD195" s="23"/>
      <c r="BE195" s="23"/>
      <c r="BF195" s="23"/>
      <c r="BG195" s="23"/>
      <c r="BH195" s="23"/>
      <c r="BI195" s="23"/>
      <c r="BJ195" s="23"/>
      <c r="BK195" s="23"/>
      <c r="BL195" s="23"/>
      <c r="BM195" s="23"/>
      <c r="BN195" s="23"/>
      <c r="BO195" s="23"/>
      <c r="BP195" s="23"/>
      <c r="BQ195" s="23"/>
      <c r="BR195" s="23"/>
      <c r="BS195" s="23"/>
      <c r="BT195" s="23"/>
      <c r="BU195" s="23"/>
      <c r="BV195" s="23"/>
      <c r="BW195" s="23"/>
    </row>
    <row r="196" spans="1:75" ht="18.75" customHeight="1">
      <c r="A196" s="155">
        <f t="shared" si="42"/>
        <v>177</v>
      </c>
      <c r="B196" s="156" t="s">
        <v>64</v>
      </c>
      <c r="C196" s="164" t="s">
        <v>220</v>
      </c>
      <c r="D196" s="210">
        <v>363</v>
      </c>
      <c r="E196" s="206">
        <f t="shared" si="41"/>
        <v>8.6572859527784402E-4</v>
      </c>
      <c r="F196" s="194">
        <f t="shared" si="43"/>
        <v>0.81730980205103754</v>
      </c>
      <c r="G196" s="23"/>
      <c r="H196" s="136"/>
      <c r="I196" s="136"/>
      <c r="J196" s="136"/>
      <c r="K196" s="136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52"/>
      <c r="AD196" s="52"/>
      <c r="AE196" s="52"/>
      <c r="AF196" s="52"/>
      <c r="AG196" s="52"/>
      <c r="AH196" s="52"/>
      <c r="AI196" s="52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155">
        <v>177</v>
      </c>
      <c r="AY196" s="156" t="s">
        <v>72</v>
      </c>
      <c r="AZ196" s="164" t="s">
        <v>780</v>
      </c>
      <c r="BA196" s="210">
        <v>32</v>
      </c>
      <c r="BB196" s="167">
        <f t="shared" si="46"/>
        <v>5.0440566825869706E-4</v>
      </c>
      <c r="BC196" s="168">
        <f t="shared" si="49"/>
        <v>0.99642187229078982</v>
      </c>
      <c r="BD196" s="23"/>
      <c r="BE196" s="23"/>
      <c r="BF196" s="23"/>
      <c r="BG196" s="23"/>
      <c r="BH196" s="23"/>
      <c r="BI196" s="23"/>
      <c r="BJ196" s="23"/>
      <c r="BK196" s="23"/>
      <c r="BL196" s="23"/>
      <c r="BM196" s="23"/>
      <c r="BN196" s="23"/>
      <c r="BO196" s="23"/>
      <c r="BP196" s="23"/>
      <c r="BQ196" s="23"/>
      <c r="BR196" s="23"/>
      <c r="BS196" s="23"/>
      <c r="BT196" s="23"/>
      <c r="BU196" s="23"/>
      <c r="BV196" s="23"/>
      <c r="BW196" s="23"/>
    </row>
    <row r="197" spans="1:75" ht="18.75" customHeight="1">
      <c r="A197" s="155">
        <f t="shared" si="42"/>
        <v>178</v>
      </c>
      <c r="B197" s="156" t="s">
        <v>72</v>
      </c>
      <c r="C197" s="164" t="s">
        <v>250</v>
      </c>
      <c r="D197" s="210">
        <v>362</v>
      </c>
      <c r="E197" s="206">
        <f t="shared" si="41"/>
        <v>8.6334366801812544E-4</v>
      </c>
      <c r="F197" s="194">
        <f t="shared" si="43"/>
        <v>0.81817314571905564</v>
      </c>
      <c r="G197" s="23"/>
      <c r="H197" s="136"/>
      <c r="I197" s="136"/>
      <c r="J197" s="136"/>
      <c r="K197" s="136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52"/>
      <c r="AD197" s="52"/>
      <c r="AE197" s="52"/>
      <c r="AF197" s="52"/>
      <c r="AG197" s="52"/>
      <c r="AH197" s="52"/>
      <c r="AI197" s="52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  <c r="AW197" s="23"/>
      <c r="AX197" s="155">
        <v>178</v>
      </c>
      <c r="AY197" s="156" t="s">
        <v>72</v>
      </c>
      <c r="AZ197" s="164" t="s">
        <v>871</v>
      </c>
      <c r="BA197" s="210">
        <v>27</v>
      </c>
      <c r="BB197" s="167">
        <f t="shared" si="46"/>
        <v>4.2559228259327563E-4</v>
      </c>
      <c r="BC197" s="168">
        <f t="shared" si="49"/>
        <v>0.99684746457338314</v>
      </c>
      <c r="BD197" s="23"/>
      <c r="BE197" s="23"/>
      <c r="BF197" s="23"/>
      <c r="BG197" s="23"/>
      <c r="BH197" s="23"/>
      <c r="BI197" s="23"/>
      <c r="BJ197" s="23"/>
      <c r="BK197" s="23"/>
      <c r="BL197" s="23"/>
      <c r="BM197" s="23"/>
      <c r="BN197" s="23"/>
      <c r="BO197" s="23"/>
      <c r="BP197" s="23"/>
      <c r="BQ197" s="23"/>
      <c r="BR197" s="23"/>
      <c r="BS197" s="23"/>
      <c r="BT197" s="23"/>
      <c r="BU197" s="23"/>
      <c r="BV197" s="23"/>
      <c r="BW197" s="23"/>
    </row>
    <row r="198" spans="1:75" ht="18.75" customHeight="1">
      <c r="A198" s="155">
        <f t="shared" si="42"/>
        <v>179</v>
      </c>
      <c r="B198" s="156" t="s">
        <v>56</v>
      </c>
      <c r="C198" s="164" t="s">
        <v>247</v>
      </c>
      <c r="D198" s="210">
        <v>362</v>
      </c>
      <c r="E198" s="206">
        <f t="shared" si="41"/>
        <v>8.6334366801812544E-4</v>
      </c>
      <c r="F198" s="194">
        <f t="shared" si="43"/>
        <v>0.81903648938707374</v>
      </c>
      <c r="G198" s="23"/>
      <c r="H198" s="136"/>
      <c r="I198" s="136"/>
      <c r="J198" s="136"/>
      <c r="K198" s="136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52"/>
      <c r="AD198" s="52"/>
      <c r="AE198" s="52"/>
      <c r="AF198" s="52"/>
      <c r="AG198" s="52"/>
      <c r="AH198" s="52"/>
      <c r="AI198" s="52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155">
        <v>179</v>
      </c>
      <c r="AY198" s="156" t="s">
        <v>72</v>
      </c>
      <c r="AZ198" s="164" t="s">
        <v>864</v>
      </c>
      <c r="BA198" s="210">
        <v>27</v>
      </c>
      <c r="BB198" s="167">
        <f t="shared" si="46"/>
        <v>4.2559228259327563E-4</v>
      </c>
      <c r="BC198" s="168">
        <f t="shared" si="49"/>
        <v>0.99727305685597645</v>
      </c>
      <c r="BD198" s="23"/>
      <c r="BE198" s="23"/>
      <c r="BF198" s="23"/>
      <c r="BG198" s="23"/>
      <c r="BH198" s="23"/>
      <c r="BI198" s="23"/>
      <c r="BJ198" s="23"/>
      <c r="BK198" s="23"/>
      <c r="BL198" s="23"/>
      <c r="BM198" s="23"/>
      <c r="BN198" s="23"/>
      <c r="BO198" s="23"/>
      <c r="BP198" s="23"/>
      <c r="BQ198" s="23"/>
      <c r="BR198" s="23"/>
      <c r="BS198" s="23"/>
      <c r="BT198" s="23"/>
      <c r="BU198" s="23"/>
      <c r="BV198" s="23"/>
      <c r="BW198" s="23"/>
    </row>
    <row r="199" spans="1:75" ht="18.75" customHeight="1">
      <c r="A199" s="155">
        <f t="shared" si="42"/>
        <v>180</v>
      </c>
      <c r="B199" s="156" t="s">
        <v>56</v>
      </c>
      <c r="C199" s="164" t="s">
        <v>248</v>
      </c>
      <c r="D199" s="210">
        <v>362</v>
      </c>
      <c r="E199" s="206">
        <f t="shared" si="41"/>
        <v>8.6334366801812544E-4</v>
      </c>
      <c r="F199" s="194">
        <f t="shared" si="43"/>
        <v>0.81989983305509184</v>
      </c>
      <c r="G199" s="23"/>
      <c r="H199" s="136"/>
      <c r="I199" s="136"/>
      <c r="J199" s="136"/>
      <c r="K199" s="136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52"/>
      <c r="AD199" s="52"/>
      <c r="AE199" s="52"/>
      <c r="AF199" s="52"/>
      <c r="AG199" s="52"/>
      <c r="AH199" s="52"/>
      <c r="AI199" s="52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  <c r="AW199" s="23"/>
      <c r="AX199" s="155">
        <v>180</v>
      </c>
      <c r="AY199" s="156" t="s">
        <v>72</v>
      </c>
      <c r="AZ199" s="164" t="s">
        <v>1545</v>
      </c>
      <c r="BA199" s="210">
        <v>25</v>
      </c>
      <c r="BB199" s="167">
        <f t="shared" si="46"/>
        <v>3.9406692832710707E-4</v>
      </c>
      <c r="BC199" s="168">
        <f t="shared" si="49"/>
        <v>0.99766712378430356</v>
      </c>
      <c r="BD199" s="23"/>
      <c r="BE199" s="23"/>
      <c r="BF199" s="23"/>
      <c r="BG199" s="23"/>
      <c r="BH199" s="23"/>
      <c r="BI199" s="23"/>
      <c r="BJ199" s="23"/>
      <c r="BK199" s="23"/>
      <c r="BL199" s="23"/>
      <c r="BM199" s="23"/>
      <c r="BN199" s="23"/>
      <c r="BO199" s="23"/>
      <c r="BP199" s="23"/>
      <c r="BQ199" s="23"/>
      <c r="BR199" s="23"/>
      <c r="BS199" s="23"/>
      <c r="BT199" s="23"/>
      <c r="BU199" s="23"/>
      <c r="BV199" s="23"/>
      <c r="BW199" s="23"/>
    </row>
    <row r="200" spans="1:75" ht="18.75" customHeight="1">
      <c r="A200" s="155">
        <f t="shared" si="42"/>
        <v>181</v>
      </c>
      <c r="B200" s="156" t="s">
        <v>72</v>
      </c>
      <c r="C200" s="164" t="s">
        <v>1549</v>
      </c>
      <c r="D200" s="210">
        <v>354</v>
      </c>
      <c r="E200" s="206">
        <f t="shared" si="41"/>
        <v>8.4426424994037683E-4</v>
      </c>
      <c r="F200" s="194">
        <f t="shared" si="43"/>
        <v>0.82074409730503217</v>
      </c>
      <c r="G200" s="23"/>
      <c r="H200" s="136"/>
      <c r="I200" s="136"/>
      <c r="J200" s="136"/>
      <c r="K200" s="136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52"/>
      <c r="AD200" s="52"/>
      <c r="AE200" s="52"/>
      <c r="AF200" s="52"/>
      <c r="AG200" s="52"/>
      <c r="AH200" s="52"/>
      <c r="AI200" s="52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155">
        <v>181</v>
      </c>
      <c r="AY200" s="156" t="s">
        <v>72</v>
      </c>
      <c r="AZ200" s="164" t="s">
        <v>875</v>
      </c>
      <c r="BA200" s="210">
        <v>25</v>
      </c>
      <c r="BB200" s="167">
        <f t="shared" si="46"/>
        <v>3.9406692832710707E-4</v>
      </c>
      <c r="BC200" s="168">
        <f t="shared" si="49"/>
        <v>0.99806119071263066</v>
      </c>
      <c r="BD200" s="23"/>
      <c r="BE200" s="23"/>
      <c r="BF200" s="23"/>
      <c r="BG200" s="23"/>
      <c r="BH200" s="23"/>
      <c r="BI200" s="23"/>
      <c r="BJ200" s="23"/>
      <c r="BK200" s="23"/>
      <c r="BL200" s="23"/>
      <c r="BM200" s="23"/>
      <c r="BN200" s="23"/>
      <c r="BO200" s="23"/>
      <c r="BP200" s="23"/>
      <c r="BQ200" s="23"/>
      <c r="BR200" s="23"/>
      <c r="BS200" s="23"/>
      <c r="BT200" s="23"/>
      <c r="BU200" s="23"/>
      <c r="BV200" s="23"/>
      <c r="BW200" s="23"/>
    </row>
    <row r="201" spans="1:75" ht="18.75" customHeight="1">
      <c r="A201" s="155">
        <f t="shared" si="42"/>
        <v>182</v>
      </c>
      <c r="B201" s="156" t="s">
        <v>917</v>
      </c>
      <c r="C201" s="164" t="s">
        <v>231</v>
      </c>
      <c r="D201" s="210">
        <v>354</v>
      </c>
      <c r="E201" s="206">
        <f t="shared" si="41"/>
        <v>8.4426424994037683E-4</v>
      </c>
      <c r="F201" s="194">
        <f t="shared" si="43"/>
        <v>0.8215883615549725</v>
      </c>
      <c r="G201" s="23"/>
      <c r="H201" s="136"/>
      <c r="I201" s="136"/>
      <c r="J201" s="136"/>
      <c r="K201" s="136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52"/>
      <c r="AD201" s="52"/>
      <c r="AE201" s="52"/>
      <c r="AF201" s="52"/>
      <c r="AG201" s="52"/>
      <c r="AH201" s="52"/>
      <c r="AI201" s="52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155">
        <v>182</v>
      </c>
      <c r="AY201" s="156" t="s">
        <v>72</v>
      </c>
      <c r="AZ201" s="164" t="s">
        <v>765</v>
      </c>
      <c r="BA201" s="210">
        <v>22</v>
      </c>
      <c r="BB201" s="167">
        <f t="shared" si="46"/>
        <v>3.4677889692785421E-4</v>
      </c>
      <c r="BC201" s="168">
        <f t="shared" si="49"/>
        <v>0.99840796960955847</v>
      </c>
      <c r="BD201" s="23"/>
      <c r="BE201" s="23"/>
      <c r="BF201" s="23"/>
      <c r="BG201" s="23"/>
      <c r="BH201" s="23"/>
      <c r="BI201" s="23"/>
      <c r="BJ201" s="23"/>
      <c r="BK201" s="23"/>
      <c r="BL201" s="23"/>
      <c r="BM201" s="23"/>
      <c r="BN201" s="23"/>
      <c r="BO201" s="23"/>
      <c r="BP201" s="23"/>
      <c r="BQ201" s="23"/>
      <c r="BR201" s="23"/>
      <c r="BS201" s="23"/>
      <c r="BT201" s="23"/>
      <c r="BU201" s="23"/>
      <c r="BV201" s="23"/>
      <c r="BW201" s="23"/>
    </row>
    <row r="202" spans="1:75" ht="18.75" customHeight="1">
      <c r="A202" s="155">
        <f t="shared" si="42"/>
        <v>183</v>
      </c>
      <c r="B202" s="156" t="s">
        <v>56</v>
      </c>
      <c r="C202" s="164" t="s">
        <v>208</v>
      </c>
      <c r="D202" s="210">
        <v>353</v>
      </c>
      <c r="E202" s="206">
        <f t="shared" si="41"/>
        <v>8.4187932268065826E-4</v>
      </c>
      <c r="F202" s="194">
        <f t="shared" si="43"/>
        <v>0.82243024087765315</v>
      </c>
      <c r="G202" s="23"/>
      <c r="H202" s="136"/>
      <c r="I202" s="136"/>
      <c r="J202" s="136"/>
      <c r="K202" s="136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52"/>
      <c r="AD202" s="52"/>
      <c r="AE202" s="52"/>
      <c r="AF202" s="52"/>
      <c r="AG202" s="52"/>
      <c r="AH202" s="52"/>
      <c r="AI202" s="52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155">
        <v>183</v>
      </c>
      <c r="AY202" s="156" t="s">
        <v>72</v>
      </c>
      <c r="AZ202" s="164" t="s">
        <v>1784</v>
      </c>
      <c r="BA202" s="210">
        <v>22</v>
      </c>
      <c r="BB202" s="167">
        <f t="shared" si="46"/>
        <v>3.4677889692785421E-4</v>
      </c>
      <c r="BC202" s="168">
        <f t="shared" si="49"/>
        <v>0.99875474850648627</v>
      </c>
      <c r="BD202" s="23"/>
      <c r="BE202" s="23"/>
      <c r="BF202" s="23"/>
      <c r="BG202" s="23"/>
      <c r="BH202" s="23"/>
      <c r="BI202" s="23"/>
      <c r="BJ202" s="23"/>
      <c r="BK202" s="23"/>
      <c r="BL202" s="23"/>
      <c r="BM202" s="23"/>
      <c r="BN202" s="23"/>
      <c r="BO202" s="23"/>
      <c r="BP202" s="23"/>
      <c r="BQ202" s="23"/>
      <c r="BR202" s="23"/>
      <c r="BS202" s="23"/>
      <c r="BT202" s="23"/>
      <c r="BU202" s="23"/>
      <c r="BV202" s="23"/>
      <c r="BW202" s="23"/>
    </row>
    <row r="203" spans="1:75" ht="18.75" customHeight="1">
      <c r="A203" s="155">
        <f t="shared" si="42"/>
        <v>184</v>
      </c>
      <c r="B203" s="156" t="s">
        <v>56</v>
      </c>
      <c r="C203" s="164" t="s">
        <v>246</v>
      </c>
      <c r="D203" s="210">
        <v>353</v>
      </c>
      <c r="E203" s="206">
        <f t="shared" si="41"/>
        <v>8.4187932268065826E-4</v>
      </c>
      <c r="F203" s="194">
        <f t="shared" si="43"/>
        <v>0.8232721202003338</v>
      </c>
      <c r="G203" s="23"/>
      <c r="H203" s="136"/>
      <c r="I203" s="136"/>
      <c r="J203" s="136"/>
      <c r="K203" s="136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52"/>
      <c r="AD203" s="52"/>
      <c r="AE203" s="52"/>
      <c r="AF203" s="52"/>
      <c r="AG203" s="52"/>
      <c r="AH203" s="52"/>
      <c r="AI203" s="52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  <c r="AT203" s="23"/>
      <c r="AU203" s="23"/>
      <c r="AV203" s="23"/>
      <c r="AW203" s="23"/>
      <c r="AX203" s="155">
        <v>184</v>
      </c>
      <c r="AY203" s="156" t="s">
        <v>72</v>
      </c>
      <c r="AZ203" s="164" t="s">
        <v>1552</v>
      </c>
      <c r="BA203" s="210">
        <v>21</v>
      </c>
      <c r="BB203" s="167">
        <f t="shared" si="46"/>
        <v>3.3101621979476995E-4</v>
      </c>
      <c r="BC203" s="168">
        <f t="shared" si="49"/>
        <v>0.99908576472628108</v>
      </c>
      <c r="BD203" s="23"/>
      <c r="BE203" s="23"/>
      <c r="BF203" s="23"/>
      <c r="BG203" s="23"/>
      <c r="BH203" s="23"/>
      <c r="BI203" s="23"/>
      <c r="BJ203" s="23"/>
      <c r="BK203" s="23"/>
      <c r="BL203" s="23"/>
      <c r="BM203" s="23"/>
      <c r="BN203" s="23"/>
      <c r="BO203" s="23"/>
      <c r="BP203" s="23"/>
      <c r="BQ203" s="23"/>
      <c r="BR203" s="23"/>
      <c r="BS203" s="23"/>
      <c r="BT203" s="23"/>
      <c r="BU203" s="23"/>
      <c r="BV203" s="23"/>
      <c r="BW203" s="23"/>
    </row>
    <row r="204" spans="1:75" ht="18.75" customHeight="1">
      <c r="A204" s="155">
        <f t="shared" si="42"/>
        <v>185</v>
      </c>
      <c r="B204" s="156" t="s">
        <v>72</v>
      </c>
      <c r="C204" s="164" t="s">
        <v>1780</v>
      </c>
      <c r="D204" s="210">
        <v>353</v>
      </c>
      <c r="E204" s="206">
        <f t="shared" si="41"/>
        <v>8.4187932268065826E-4</v>
      </c>
      <c r="F204" s="194">
        <f t="shared" si="43"/>
        <v>0.82411399952301445</v>
      </c>
      <c r="G204" s="23"/>
      <c r="H204" s="136"/>
      <c r="I204" s="136"/>
      <c r="J204" s="136"/>
      <c r="K204" s="136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52"/>
      <c r="AD204" s="52"/>
      <c r="AE204" s="52"/>
      <c r="AF204" s="52"/>
      <c r="AG204" s="52"/>
      <c r="AH204" s="52"/>
      <c r="AI204" s="52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  <c r="AW204" s="23"/>
      <c r="AX204" s="155">
        <v>185</v>
      </c>
      <c r="AY204" s="156" t="s">
        <v>72</v>
      </c>
      <c r="AZ204" s="164" t="s">
        <v>879</v>
      </c>
      <c r="BA204" s="210">
        <v>20</v>
      </c>
      <c r="BB204" s="167">
        <f t="shared" si="46"/>
        <v>3.1525354266168565E-4</v>
      </c>
      <c r="BC204" s="168">
        <f t="shared" si="49"/>
        <v>0.99940101826894279</v>
      </c>
      <c r="BD204" s="23"/>
      <c r="BE204" s="23"/>
      <c r="BF204" s="23"/>
      <c r="BG204" s="23"/>
      <c r="BH204" s="23"/>
      <c r="BI204" s="23"/>
      <c r="BJ204" s="23"/>
      <c r="BK204" s="23"/>
      <c r="BL204" s="23"/>
      <c r="BM204" s="23"/>
      <c r="BN204" s="23"/>
      <c r="BO204" s="23"/>
      <c r="BP204" s="23"/>
      <c r="BQ204" s="23"/>
      <c r="BR204" s="23"/>
      <c r="BS204" s="23"/>
      <c r="BT204" s="23"/>
      <c r="BU204" s="23"/>
      <c r="BV204" s="23"/>
      <c r="BW204" s="23"/>
    </row>
    <row r="205" spans="1:75" ht="18.75" customHeight="1">
      <c r="A205" s="155">
        <f t="shared" si="42"/>
        <v>186</v>
      </c>
      <c r="B205" s="156" t="s">
        <v>917</v>
      </c>
      <c r="C205" s="164" t="s">
        <v>216</v>
      </c>
      <c r="D205" s="210">
        <v>351</v>
      </c>
      <c r="E205" s="206">
        <f t="shared" si="41"/>
        <v>8.371094681612211E-4</v>
      </c>
      <c r="F205" s="194">
        <f t="shared" si="43"/>
        <v>0.82495110899117563</v>
      </c>
      <c r="G205" s="23"/>
      <c r="H205" s="136"/>
      <c r="I205" s="136"/>
      <c r="J205" s="136"/>
      <c r="K205" s="136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52"/>
      <c r="AD205" s="52"/>
      <c r="AE205" s="52"/>
      <c r="AF205" s="52"/>
      <c r="AG205" s="52"/>
      <c r="AH205" s="52"/>
      <c r="AI205" s="52"/>
      <c r="AJ205" s="23"/>
      <c r="AK205" s="23"/>
      <c r="AL205" s="23"/>
      <c r="AM205" s="23"/>
      <c r="AN205" s="23"/>
      <c r="AO205" s="23"/>
      <c r="AP205" s="23"/>
      <c r="AQ205" s="23"/>
      <c r="AR205" s="23"/>
      <c r="AS205" s="23"/>
      <c r="AT205" s="23"/>
      <c r="AU205" s="23"/>
      <c r="AV205" s="23"/>
      <c r="AW205" s="23"/>
      <c r="AX205" s="155">
        <v>186</v>
      </c>
      <c r="AY205" s="156" t="s">
        <v>72</v>
      </c>
      <c r="AZ205" s="164" t="s">
        <v>1574</v>
      </c>
      <c r="BA205" s="210">
        <v>17</v>
      </c>
      <c r="BB205" s="167">
        <f t="shared" si="46"/>
        <v>2.6796551126243283E-4</v>
      </c>
      <c r="BC205" s="168">
        <f t="shared" si="49"/>
        <v>0.99966898378020519</v>
      </c>
      <c r="BD205" s="23"/>
      <c r="BE205" s="23"/>
      <c r="BF205" s="23"/>
      <c r="BG205" s="23"/>
      <c r="BH205" s="23"/>
      <c r="BI205" s="23"/>
      <c r="BJ205" s="23"/>
      <c r="BK205" s="23"/>
      <c r="BL205" s="23"/>
      <c r="BM205" s="23"/>
      <c r="BN205" s="23"/>
      <c r="BO205" s="23"/>
      <c r="BP205" s="23"/>
      <c r="BQ205" s="23"/>
      <c r="BR205" s="23"/>
      <c r="BS205" s="23"/>
      <c r="BT205" s="23"/>
      <c r="BU205" s="23"/>
      <c r="BV205" s="23"/>
      <c r="BW205" s="23"/>
    </row>
    <row r="206" spans="1:75" ht="18.75" customHeight="1">
      <c r="A206" s="155">
        <f t="shared" si="42"/>
        <v>187</v>
      </c>
      <c r="B206" s="156" t="s">
        <v>79</v>
      </c>
      <c r="C206" s="164" t="s">
        <v>215</v>
      </c>
      <c r="D206" s="210">
        <v>347</v>
      </c>
      <c r="E206" s="206">
        <f t="shared" si="41"/>
        <v>8.275697591223468E-4</v>
      </c>
      <c r="F206" s="194">
        <f t="shared" si="43"/>
        <v>0.82577867875029798</v>
      </c>
      <c r="G206" s="23"/>
      <c r="H206" s="136"/>
      <c r="I206" s="136"/>
      <c r="J206" s="136"/>
      <c r="K206" s="136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52"/>
      <c r="AD206" s="52"/>
      <c r="AE206" s="52"/>
      <c r="AF206" s="52"/>
      <c r="AG206" s="52"/>
      <c r="AH206" s="52"/>
      <c r="AI206" s="52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  <c r="AT206" s="23"/>
      <c r="AU206" s="23"/>
      <c r="AV206" s="23"/>
      <c r="AW206" s="23"/>
      <c r="AX206" s="155">
        <v>187</v>
      </c>
      <c r="AY206" s="156" t="s">
        <v>72</v>
      </c>
      <c r="AZ206" s="164" t="s">
        <v>895</v>
      </c>
      <c r="BA206" s="210">
        <v>16</v>
      </c>
      <c r="BB206" s="167">
        <f t="shared" si="46"/>
        <v>2.5220283412934853E-4</v>
      </c>
      <c r="BC206" s="168">
        <f t="shared" si="49"/>
        <v>0.99992118661433449</v>
      </c>
      <c r="BD206" s="23"/>
      <c r="BE206" s="23"/>
      <c r="BF206" s="23"/>
      <c r="BG206" s="23"/>
      <c r="BH206" s="23"/>
      <c r="BI206" s="23"/>
      <c r="BJ206" s="23"/>
      <c r="BK206" s="23"/>
      <c r="BL206" s="23"/>
      <c r="BM206" s="23"/>
      <c r="BN206" s="23"/>
      <c r="BO206" s="23"/>
      <c r="BP206" s="23"/>
      <c r="BQ206" s="23"/>
      <c r="BR206" s="23"/>
      <c r="BS206" s="23"/>
      <c r="BT206" s="23"/>
      <c r="BU206" s="23"/>
      <c r="BV206" s="23"/>
      <c r="BW206" s="23"/>
    </row>
    <row r="207" spans="1:75" ht="18.75" customHeight="1">
      <c r="A207" s="155">
        <f t="shared" si="42"/>
        <v>188</v>
      </c>
      <c r="B207" s="156" t="s">
        <v>52</v>
      </c>
      <c r="C207" s="164" t="s">
        <v>1644</v>
      </c>
      <c r="D207" s="210">
        <v>343</v>
      </c>
      <c r="E207" s="206">
        <f t="shared" si="41"/>
        <v>8.180300500834725E-4</v>
      </c>
      <c r="F207" s="194">
        <f t="shared" si="43"/>
        <v>0.8265967088003815</v>
      </c>
      <c r="G207" s="23"/>
      <c r="H207" s="136"/>
      <c r="I207" s="136"/>
      <c r="J207" s="136"/>
      <c r="K207" s="136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52"/>
      <c r="AD207" s="52"/>
      <c r="AE207" s="52"/>
      <c r="AF207" s="52"/>
      <c r="AG207" s="52"/>
      <c r="AH207" s="52"/>
      <c r="AI207" s="52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  <c r="AW207" s="23"/>
      <c r="AX207" s="155">
        <v>188</v>
      </c>
      <c r="AY207" s="156" t="s">
        <v>72</v>
      </c>
      <c r="AZ207" s="164" t="s">
        <v>1794</v>
      </c>
      <c r="BA207" s="210">
        <v>5</v>
      </c>
      <c r="BB207" s="167">
        <f t="shared" si="46"/>
        <v>7.8813385665421412E-5</v>
      </c>
      <c r="BC207" s="168">
        <f t="shared" si="49"/>
        <v>0.99999999999999989</v>
      </c>
      <c r="BD207" s="23"/>
      <c r="BE207" s="23"/>
      <c r="BF207" s="23"/>
      <c r="BG207" s="23"/>
      <c r="BH207" s="23"/>
      <c r="BI207" s="23"/>
      <c r="BJ207" s="23"/>
      <c r="BK207" s="23"/>
      <c r="BL207" s="23"/>
      <c r="BM207" s="23"/>
      <c r="BN207" s="23"/>
      <c r="BO207" s="23"/>
      <c r="BP207" s="23"/>
      <c r="BQ207" s="23"/>
      <c r="BR207" s="23"/>
      <c r="BS207" s="23"/>
      <c r="BT207" s="23"/>
      <c r="BU207" s="23"/>
      <c r="BV207" s="23"/>
      <c r="BW207" s="23"/>
    </row>
    <row r="208" spans="1:75" ht="18.75" customHeight="1">
      <c r="A208" s="155">
        <f t="shared" si="42"/>
        <v>189</v>
      </c>
      <c r="B208" s="156" t="s">
        <v>52</v>
      </c>
      <c r="C208" s="164" t="s">
        <v>278</v>
      </c>
      <c r="D208" s="210">
        <v>343</v>
      </c>
      <c r="E208" s="206">
        <f t="shared" si="41"/>
        <v>8.180300500834725E-4</v>
      </c>
      <c r="F208" s="194">
        <f t="shared" si="43"/>
        <v>0.82741473885046501</v>
      </c>
      <c r="G208" s="23"/>
      <c r="H208" s="136"/>
      <c r="I208" s="136"/>
      <c r="J208" s="136"/>
      <c r="K208" s="136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52"/>
      <c r="AD208" s="52"/>
      <c r="AE208" s="52"/>
      <c r="AF208" s="52"/>
      <c r="AG208" s="52"/>
      <c r="AH208" s="52"/>
      <c r="AI208" s="52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  <c r="AT208" s="23"/>
      <c r="AU208" s="23"/>
      <c r="AV208" s="23"/>
      <c r="AW208" s="23"/>
      <c r="AX208" s="261" t="s">
        <v>912</v>
      </c>
      <c r="AY208" s="261"/>
      <c r="AZ208" s="261"/>
      <c r="BA208" s="172">
        <f>SUM(BA20:BA207)</f>
        <v>63441</v>
      </c>
      <c r="BB208" s="179">
        <f t="shared" si="46"/>
        <v>1</v>
      </c>
      <c r="BC208" s="174"/>
      <c r="BD208" s="30"/>
      <c r="BE208" s="23"/>
      <c r="BF208" s="23"/>
      <c r="BG208" s="23"/>
      <c r="BH208" s="23"/>
      <c r="BI208" s="23"/>
      <c r="BJ208" s="23"/>
      <c r="BK208" s="23"/>
      <c r="BL208" s="23"/>
      <c r="BM208" s="23"/>
      <c r="BN208" s="23"/>
      <c r="BO208" s="23"/>
      <c r="BP208" s="23"/>
      <c r="BQ208" s="23"/>
      <c r="BR208" s="23"/>
      <c r="BS208" s="23"/>
      <c r="BT208" s="23"/>
      <c r="BU208" s="23"/>
      <c r="BV208" s="23"/>
      <c r="BW208" s="23"/>
    </row>
    <row r="209" spans="1:75" ht="18.75" customHeight="1">
      <c r="A209" s="155">
        <f t="shared" si="42"/>
        <v>190</v>
      </c>
      <c r="B209" s="156" t="s">
        <v>52</v>
      </c>
      <c r="C209" s="164" t="s">
        <v>1669</v>
      </c>
      <c r="D209" s="210">
        <v>339</v>
      </c>
      <c r="E209" s="206">
        <f t="shared" si="41"/>
        <v>8.0849034104459809E-4</v>
      </c>
      <c r="F209" s="194">
        <f t="shared" si="43"/>
        <v>0.82822322919150959</v>
      </c>
      <c r="G209" s="23"/>
      <c r="H209" s="136"/>
      <c r="I209" s="136"/>
      <c r="J209" s="136"/>
      <c r="K209" s="136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52"/>
      <c r="AD209" s="52"/>
      <c r="AE209" s="52"/>
      <c r="AF209" s="52"/>
      <c r="AG209" s="52"/>
      <c r="AH209" s="52"/>
      <c r="AI209" s="52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  <c r="AT209" s="23"/>
      <c r="AU209" s="23"/>
      <c r="AV209" s="23"/>
      <c r="AW209" s="23"/>
      <c r="AX209" s="23"/>
      <c r="AY209" s="23"/>
      <c r="AZ209" s="23"/>
      <c r="BA209" s="23"/>
      <c r="BB209" s="30"/>
      <c r="BC209" s="34"/>
      <c r="BD209" s="33"/>
      <c r="BE209" s="23"/>
      <c r="BF209" s="23"/>
      <c r="BG209" s="23"/>
      <c r="BH209" s="23"/>
      <c r="BI209" s="23"/>
      <c r="BJ209" s="23"/>
      <c r="BK209" s="23"/>
      <c r="BL209" s="23"/>
      <c r="BM209" s="23"/>
      <c r="BN209" s="23"/>
      <c r="BO209" s="23"/>
      <c r="BP209" s="23"/>
      <c r="BQ209" s="23"/>
      <c r="BR209" s="23"/>
      <c r="BS209" s="23"/>
      <c r="BT209" s="23"/>
      <c r="BU209" s="23"/>
      <c r="BV209" s="23"/>
      <c r="BW209" s="23"/>
    </row>
    <row r="210" spans="1:75" ht="18.75" customHeight="1">
      <c r="A210" s="155">
        <f t="shared" si="42"/>
        <v>191</v>
      </c>
      <c r="B210" s="156" t="s">
        <v>72</v>
      </c>
      <c r="C210" s="164" t="s">
        <v>253</v>
      </c>
      <c r="D210" s="210">
        <v>337</v>
      </c>
      <c r="E210" s="206">
        <f t="shared" si="41"/>
        <v>8.0372048652516093E-4</v>
      </c>
      <c r="F210" s="194">
        <f t="shared" si="43"/>
        <v>0.8290269496780347</v>
      </c>
      <c r="G210" s="23"/>
      <c r="H210" s="136"/>
      <c r="I210" s="136"/>
      <c r="J210" s="136"/>
      <c r="K210" s="136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52"/>
      <c r="AD210" s="52"/>
      <c r="AE210" s="52"/>
      <c r="AF210" s="52"/>
      <c r="AG210" s="52"/>
      <c r="AH210" s="52"/>
      <c r="AI210" s="52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  <c r="AT210" s="23"/>
      <c r="AU210" s="23"/>
      <c r="AV210" s="23"/>
      <c r="AW210" s="23"/>
      <c r="AX210" s="23"/>
      <c r="AY210" s="23"/>
      <c r="AZ210" s="23"/>
      <c r="BA210" s="23"/>
      <c r="BB210" s="23"/>
      <c r="BC210" s="30"/>
      <c r="BD210" s="50"/>
      <c r="BE210" s="23"/>
      <c r="BF210" s="23"/>
      <c r="BG210" s="23"/>
      <c r="BH210" s="23"/>
      <c r="BI210" s="23"/>
      <c r="BJ210" s="23"/>
      <c r="BK210" s="23"/>
      <c r="BL210" s="23"/>
      <c r="BM210" s="23"/>
      <c r="BN210" s="23"/>
      <c r="BO210" s="23"/>
      <c r="BP210" s="23"/>
      <c r="BQ210" s="23"/>
      <c r="BR210" s="23"/>
      <c r="BS210" s="23"/>
      <c r="BT210" s="23"/>
      <c r="BU210" s="23"/>
      <c r="BV210" s="23"/>
      <c r="BW210" s="23"/>
    </row>
    <row r="211" spans="1:75" ht="18.75" customHeight="1">
      <c r="A211" s="155">
        <f t="shared" si="42"/>
        <v>192</v>
      </c>
      <c r="B211" s="156" t="s">
        <v>64</v>
      </c>
      <c r="C211" s="164" t="s">
        <v>297</v>
      </c>
      <c r="D211" s="210">
        <v>337</v>
      </c>
      <c r="E211" s="206">
        <f t="shared" si="41"/>
        <v>8.0372048652516093E-4</v>
      </c>
      <c r="F211" s="194">
        <f t="shared" si="43"/>
        <v>0.8298306701645598</v>
      </c>
      <c r="G211" s="23"/>
      <c r="H211" s="136"/>
      <c r="I211" s="136"/>
      <c r="J211" s="136"/>
      <c r="K211" s="136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52"/>
      <c r="AD211" s="52"/>
      <c r="AE211" s="52"/>
      <c r="AF211" s="52"/>
      <c r="AG211" s="52"/>
      <c r="AH211" s="52"/>
      <c r="AI211" s="52"/>
      <c r="AJ211" s="23"/>
      <c r="AK211" s="23"/>
      <c r="AL211" s="23"/>
      <c r="AM211" s="23"/>
      <c r="AN211" s="23"/>
      <c r="AO211" s="23"/>
      <c r="AP211" s="23"/>
      <c r="AQ211" s="23"/>
      <c r="AR211" s="23"/>
      <c r="AS211" s="23"/>
      <c r="AT211" s="23"/>
      <c r="AU211" s="23"/>
      <c r="AV211" s="23"/>
      <c r="AW211" s="23"/>
      <c r="AX211" s="23"/>
      <c r="AY211" s="23"/>
      <c r="AZ211" s="23"/>
      <c r="BA211" s="23"/>
      <c r="BB211" s="23"/>
      <c r="BC211" s="50"/>
      <c r="BD211" s="23"/>
      <c r="BE211" s="23"/>
      <c r="BF211" s="23"/>
      <c r="BG211" s="23"/>
      <c r="BH211" s="23"/>
      <c r="BI211" s="23"/>
      <c r="BJ211" s="23"/>
      <c r="BK211" s="23"/>
      <c r="BL211" s="23"/>
      <c r="BM211" s="23"/>
      <c r="BN211" s="23"/>
      <c r="BO211" s="23"/>
      <c r="BP211" s="23"/>
      <c r="BQ211" s="23"/>
      <c r="BR211" s="23"/>
      <c r="BS211" s="23"/>
      <c r="BT211" s="23"/>
      <c r="BU211" s="23"/>
      <c r="BV211" s="23"/>
      <c r="BW211" s="23"/>
    </row>
    <row r="212" spans="1:75" ht="18.75" customHeight="1">
      <c r="A212" s="155">
        <f t="shared" si="42"/>
        <v>193</v>
      </c>
      <c r="B212" s="156" t="s">
        <v>72</v>
      </c>
      <c r="C212" s="164" t="s">
        <v>288</v>
      </c>
      <c r="D212" s="210">
        <v>334</v>
      </c>
      <c r="E212" s="206">
        <f t="shared" ref="E212:E275" si="50">D212/$D$873</f>
        <v>7.9656570474600521E-4</v>
      </c>
      <c r="F212" s="194">
        <f t="shared" si="43"/>
        <v>0.83062723586930576</v>
      </c>
      <c r="G212" s="23"/>
      <c r="H212" s="136"/>
      <c r="I212" s="136"/>
      <c r="J212" s="136"/>
      <c r="K212" s="136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52"/>
      <c r="AD212" s="52"/>
      <c r="AE212" s="52"/>
      <c r="AF212" s="52"/>
      <c r="AG212" s="52"/>
      <c r="AH212" s="52"/>
      <c r="AI212" s="52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  <c r="AT212" s="23"/>
      <c r="AU212" s="23"/>
      <c r="AV212" s="23"/>
      <c r="AW212" s="23"/>
      <c r="AX212" s="23"/>
      <c r="AY212" s="23"/>
      <c r="AZ212" s="23"/>
      <c r="BA212" s="23"/>
      <c r="BB212" s="23"/>
      <c r="BC212" s="23"/>
      <c r="BD212" s="23"/>
      <c r="BE212" s="23"/>
      <c r="BF212" s="23"/>
      <c r="BG212" s="23"/>
      <c r="BH212" s="23"/>
      <c r="BI212" s="23"/>
      <c r="BJ212" s="23"/>
      <c r="BK212" s="23"/>
      <c r="BL212" s="23"/>
      <c r="BM212" s="23"/>
      <c r="BN212" s="23"/>
      <c r="BO212" s="23"/>
      <c r="BP212" s="23"/>
      <c r="BQ212" s="23"/>
      <c r="BR212" s="23"/>
      <c r="BS212" s="23"/>
      <c r="BT212" s="23"/>
      <c r="BU212" s="23"/>
      <c r="BV212" s="23"/>
      <c r="BW212" s="23"/>
    </row>
    <row r="213" spans="1:75" ht="18.75" customHeight="1">
      <c r="A213" s="155">
        <f t="shared" ref="A213:A276" si="51">A212+1</f>
        <v>194</v>
      </c>
      <c r="B213" s="156" t="s">
        <v>61</v>
      </c>
      <c r="C213" s="164" t="s">
        <v>289</v>
      </c>
      <c r="D213" s="210">
        <v>330</v>
      </c>
      <c r="E213" s="206">
        <f t="shared" si="50"/>
        <v>7.870259957071309E-4</v>
      </c>
      <c r="F213" s="194">
        <f t="shared" ref="F213:F276" si="52">F212+E213</f>
        <v>0.83141426186501288</v>
      </c>
      <c r="G213" s="23"/>
      <c r="H213" s="136"/>
      <c r="I213" s="136"/>
      <c r="J213" s="136"/>
      <c r="K213" s="136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52"/>
      <c r="AD213" s="52"/>
      <c r="AE213" s="52"/>
      <c r="AF213" s="52"/>
      <c r="AG213" s="52"/>
      <c r="AH213" s="52"/>
      <c r="AI213" s="52"/>
      <c r="AJ213" s="23"/>
      <c r="AK213" s="23"/>
      <c r="AL213" s="23"/>
      <c r="AM213" s="23"/>
      <c r="AN213" s="23"/>
      <c r="AO213" s="23"/>
      <c r="AP213" s="23"/>
      <c r="AQ213" s="23"/>
      <c r="AR213" s="23"/>
      <c r="AS213" s="23"/>
      <c r="AT213" s="23"/>
      <c r="AU213" s="23"/>
      <c r="AV213" s="23"/>
      <c r="AW213" s="23"/>
      <c r="AX213" s="23"/>
      <c r="AY213" s="23"/>
      <c r="AZ213" s="23"/>
      <c r="BA213" s="23"/>
      <c r="BB213" s="23"/>
      <c r="BC213" s="23"/>
      <c r="BD213" s="23"/>
      <c r="BE213" s="23"/>
      <c r="BF213" s="23"/>
      <c r="BG213" s="23"/>
      <c r="BH213" s="23"/>
      <c r="BI213" s="23"/>
      <c r="BJ213" s="23"/>
      <c r="BK213" s="23"/>
      <c r="BL213" s="23"/>
      <c r="BM213" s="23"/>
      <c r="BN213" s="23"/>
      <c r="BO213" s="23"/>
      <c r="BP213" s="23"/>
      <c r="BQ213" s="23"/>
      <c r="BR213" s="23"/>
      <c r="BS213" s="23"/>
      <c r="BT213" s="23"/>
      <c r="BU213" s="23"/>
      <c r="BV213" s="23"/>
      <c r="BW213" s="23"/>
    </row>
    <row r="214" spans="1:75" ht="18.75" customHeight="1">
      <c r="A214" s="155">
        <f t="shared" si="51"/>
        <v>195</v>
      </c>
      <c r="B214" s="156" t="s">
        <v>72</v>
      </c>
      <c r="C214" s="164" t="s">
        <v>1500</v>
      </c>
      <c r="D214" s="210">
        <v>329</v>
      </c>
      <c r="E214" s="206">
        <f t="shared" si="50"/>
        <v>7.8464106844741233E-4</v>
      </c>
      <c r="F214" s="194">
        <f t="shared" si="52"/>
        <v>0.83219890293346033</v>
      </c>
      <c r="G214" s="23"/>
      <c r="H214" s="136"/>
      <c r="I214" s="136"/>
      <c r="J214" s="136"/>
      <c r="K214" s="136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52"/>
      <c r="AD214" s="52"/>
      <c r="AE214" s="52"/>
      <c r="AF214" s="52"/>
      <c r="AG214" s="52"/>
      <c r="AH214" s="52"/>
      <c r="AI214" s="52"/>
      <c r="AJ214" s="23"/>
      <c r="AK214" s="23"/>
      <c r="AL214" s="23"/>
      <c r="AM214" s="23"/>
      <c r="AN214" s="23"/>
      <c r="AO214" s="23"/>
      <c r="AP214" s="23"/>
      <c r="AQ214" s="23"/>
      <c r="AR214" s="23"/>
      <c r="AS214" s="23"/>
      <c r="AT214" s="23"/>
      <c r="AU214" s="23"/>
      <c r="AV214" s="23"/>
      <c r="AW214" s="23"/>
      <c r="AX214" s="23"/>
      <c r="AY214" s="23"/>
      <c r="AZ214" s="23"/>
      <c r="BA214" s="23"/>
      <c r="BB214" s="23"/>
      <c r="BC214" s="23"/>
      <c r="BD214" s="23"/>
      <c r="BE214" s="23"/>
      <c r="BF214" s="23"/>
      <c r="BG214" s="23"/>
      <c r="BH214" s="23"/>
      <c r="BI214" s="23"/>
      <c r="BJ214" s="23"/>
      <c r="BK214" s="23"/>
      <c r="BL214" s="23"/>
      <c r="BM214" s="23"/>
      <c r="BN214" s="23"/>
      <c r="BO214" s="23"/>
      <c r="BP214" s="23"/>
      <c r="BQ214" s="23"/>
      <c r="BR214" s="23"/>
      <c r="BS214" s="23"/>
      <c r="BT214" s="23"/>
      <c r="BU214" s="23"/>
      <c r="BV214" s="23"/>
      <c r="BW214" s="23"/>
    </row>
    <row r="215" spans="1:75" ht="18.75" customHeight="1">
      <c r="A215" s="155">
        <f t="shared" si="51"/>
        <v>196</v>
      </c>
      <c r="B215" s="156" t="s">
        <v>58</v>
      </c>
      <c r="C215" s="164" t="s">
        <v>234</v>
      </c>
      <c r="D215" s="210">
        <v>325</v>
      </c>
      <c r="E215" s="206">
        <f t="shared" si="50"/>
        <v>7.7510135940853802E-4</v>
      </c>
      <c r="F215" s="194">
        <f t="shared" si="52"/>
        <v>0.83297400429286883</v>
      </c>
      <c r="G215" s="23"/>
      <c r="H215" s="136"/>
      <c r="I215" s="136"/>
      <c r="J215" s="136"/>
      <c r="K215" s="136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52"/>
      <c r="AD215" s="52"/>
      <c r="AE215" s="52"/>
      <c r="AF215" s="52"/>
      <c r="AG215" s="52"/>
      <c r="AH215" s="52"/>
      <c r="AI215" s="52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  <c r="AY215" s="23"/>
      <c r="AZ215" s="23"/>
      <c r="BA215" s="23"/>
      <c r="BB215" s="23"/>
      <c r="BC215" s="23"/>
      <c r="BD215" s="23"/>
      <c r="BE215" s="23"/>
      <c r="BF215" s="23"/>
      <c r="BG215" s="23"/>
      <c r="BH215" s="23"/>
      <c r="BI215" s="23"/>
      <c r="BJ215" s="23"/>
      <c r="BK215" s="23"/>
      <c r="BL215" s="23"/>
      <c r="BM215" s="23"/>
      <c r="BN215" s="23"/>
      <c r="BO215" s="23"/>
      <c r="BP215" s="23"/>
      <c r="BQ215" s="23"/>
      <c r="BR215" s="23"/>
      <c r="BS215" s="23"/>
      <c r="BT215" s="23"/>
      <c r="BU215" s="23"/>
      <c r="BV215" s="23"/>
      <c r="BW215" s="23"/>
    </row>
    <row r="216" spans="1:75" ht="18.75" customHeight="1">
      <c r="A216" s="155">
        <f t="shared" si="51"/>
        <v>197</v>
      </c>
      <c r="B216" s="156" t="s">
        <v>52</v>
      </c>
      <c r="C216" s="164" t="s">
        <v>260</v>
      </c>
      <c r="D216" s="210">
        <v>322</v>
      </c>
      <c r="E216" s="206">
        <f t="shared" si="50"/>
        <v>7.679465776293823E-4</v>
      </c>
      <c r="F216" s="194">
        <f t="shared" si="52"/>
        <v>0.83374195087049818</v>
      </c>
      <c r="G216" s="23"/>
      <c r="H216" s="136"/>
      <c r="I216" s="136"/>
      <c r="J216" s="136"/>
      <c r="K216" s="136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52"/>
      <c r="AD216" s="52"/>
      <c r="AE216" s="52"/>
      <c r="AF216" s="52"/>
      <c r="AG216" s="52"/>
      <c r="AH216" s="52"/>
      <c r="AI216" s="52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  <c r="AT216" s="23"/>
      <c r="AU216" s="23"/>
      <c r="AV216" s="23"/>
      <c r="AW216" s="23"/>
      <c r="AX216" s="23"/>
      <c r="AY216" s="23"/>
      <c r="AZ216" s="23"/>
      <c r="BA216" s="23"/>
      <c r="BB216" s="23"/>
      <c r="BC216" s="23"/>
      <c r="BD216" s="23"/>
      <c r="BE216" s="23"/>
      <c r="BF216" s="23"/>
      <c r="BG216" s="23"/>
      <c r="BH216" s="23"/>
      <c r="BI216" s="23"/>
      <c r="BJ216" s="23"/>
      <c r="BK216" s="23"/>
      <c r="BL216" s="23"/>
      <c r="BM216" s="23"/>
      <c r="BN216" s="23"/>
      <c r="BO216" s="23"/>
      <c r="BP216" s="23"/>
      <c r="BQ216" s="23"/>
      <c r="BR216" s="23"/>
      <c r="BS216" s="23"/>
      <c r="BT216" s="23"/>
      <c r="BU216" s="23"/>
      <c r="BV216" s="23"/>
      <c r="BW216" s="23"/>
    </row>
    <row r="217" spans="1:75" ht="18.75" customHeight="1">
      <c r="A217" s="155">
        <f t="shared" si="51"/>
        <v>198</v>
      </c>
      <c r="B217" s="156" t="s">
        <v>79</v>
      </c>
      <c r="C217" s="164" t="s">
        <v>205</v>
      </c>
      <c r="D217" s="210">
        <v>320</v>
      </c>
      <c r="E217" s="206">
        <f t="shared" si="50"/>
        <v>7.6317672310994514E-4</v>
      </c>
      <c r="F217" s="194">
        <f t="shared" si="52"/>
        <v>0.83450512759360818</v>
      </c>
      <c r="G217" s="23"/>
      <c r="H217" s="136"/>
      <c r="I217" s="136"/>
      <c r="J217" s="136"/>
      <c r="K217" s="136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52"/>
      <c r="AD217" s="52"/>
      <c r="AE217" s="52"/>
      <c r="AF217" s="52"/>
      <c r="AG217" s="52"/>
      <c r="AH217" s="52"/>
      <c r="AI217" s="52"/>
      <c r="AJ217" s="23"/>
      <c r="AK217" s="23"/>
      <c r="AL217" s="23"/>
      <c r="AM217" s="23"/>
      <c r="AN217" s="23"/>
      <c r="AO217" s="23"/>
      <c r="AP217" s="23"/>
      <c r="AQ217" s="23"/>
      <c r="AR217" s="23"/>
      <c r="AS217" s="23"/>
      <c r="AT217" s="23"/>
      <c r="AU217" s="23"/>
      <c r="AV217" s="23"/>
      <c r="AW217" s="23"/>
      <c r="AX217" s="23"/>
      <c r="AY217" s="23"/>
      <c r="AZ217" s="23"/>
      <c r="BA217" s="23"/>
      <c r="BB217" s="23"/>
      <c r="BC217" s="23"/>
      <c r="BD217" s="23"/>
      <c r="BE217" s="23"/>
      <c r="BF217" s="23"/>
      <c r="BG217" s="23"/>
      <c r="BH217" s="23"/>
      <c r="BI217" s="23"/>
      <c r="BJ217" s="23"/>
      <c r="BK217" s="23"/>
      <c r="BL217" s="23"/>
      <c r="BM217" s="23"/>
      <c r="BN217" s="23"/>
      <c r="BO217" s="23"/>
      <c r="BP217" s="23"/>
      <c r="BQ217" s="23"/>
      <c r="BR217" s="23"/>
      <c r="BS217" s="23"/>
      <c r="BT217" s="23"/>
      <c r="BU217" s="23"/>
      <c r="BV217" s="23"/>
      <c r="BW217" s="23"/>
    </row>
    <row r="218" spans="1:75" ht="18.75" customHeight="1">
      <c r="A218" s="155">
        <f t="shared" si="51"/>
        <v>199</v>
      </c>
      <c r="B218" s="156" t="s">
        <v>56</v>
      </c>
      <c r="C218" s="164" t="s">
        <v>1544</v>
      </c>
      <c r="D218" s="210">
        <v>318</v>
      </c>
      <c r="E218" s="206">
        <f t="shared" si="50"/>
        <v>7.5840686859050799E-4</v>
      </c>
      <c r="F218" s="194">
        <f t="shared" si="52"/>
        <v>0.8352635344621987</v>
      </c>
      <c r="G218" s="23"/>
      <c r="H218" s="136"/>
      <c r="I218" s="136"/>
      <c r="J218" s="136"/>
      <c r="K218" s="136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52"/>
      <c r="AD218" s="52"/>
      <c r="AE218" s="52"/>
      <c r="AF218" s="52"/>
      <c r="AG218" s="52"/>
      <c r="AH218" s="52"/>
      <c r="AI218" s="52"/>
      <c r="AJ218" s="23"/>
      <c r="AK218" s="23"/>
      <c r="AL218" s="23"/>
      <c r="AM218" s="23"/>
      <c r="AN218" s="23"/>
      <c r="AO218" s="23"/>
      <c r="AP218" s="23"/>
      <c r="AQ218" s="23"/>
      <c r="AR218" s="23"/>
      <c r="AS218" s="23"/>
      <c r="AT218" s="23"/>
      <c r="AU218" s="23"/>
      <c r="AV218" s="23"/>
      <c r="AW218" s="23"/>
      <c r="AX218" s="23"/>
      <c r="AY218" s="23"/>
      <c r="AZ218" s="23"/>
      <c r="BA218" s="23"/>
      <c r="BB218" s="23"/>
      <c r="BC218" s="23"/>
      <c r="BD218" s="23"/>
      <c r="BE218" s="23"/>
      <c r="BF218" s="23"/>
      <c r="BG218" s="23"/>
      <c r="BH218" s="23"/>
      <c r="BI218" s="23"/>
      <c r="BJ218" s="23"/>
      <c r="BK218" s="23"/>
      <c r="BL218" s="23"/>
      <c r="BM218" s="23"/>
      <c r="BN218" s="23"/>
      <c r="BO218" s="23"/>
      <c r="BP218" s="23"/>
      <c r="BQ218" s="23"/>
      <c r="BR218" s="23"/>
      <c r="BS218" s="23"/>
      <c r="BT218" s="23"/>
      <c r="BU218" s="23"/>
      <c r="BV218" s="23"/>
      <c r="BW218" s="23"/>
    </row>
    <row r="219" spans="1:75" ht="18.75" customHeight="1">
      <c r="A219" s="155">
        <f t="shared" si="51"/>
        <v>200</v>
      </c>
      <c r="B219" s="156" t="s">
        <v>72</v>
      </c>
      <c r="C219" s="164" t="s">
        <v>259</v>
      </c>
      <c r="D219" s="210">
        <v>314</v>
      </c>
      <c r="E219" s="206">
        <f t="shared" si="50"/>
        <v>7.4886715955163369E-4</v>
      </c>
      <c r="F219" s="194">
        <f t="shared" si="52"/>
        <v>0.83601240162175028</v>
      </c>
      <c r="G219" s="23"/>
      <c r="H219" s="136"/>
      <c r="I219" s="136"/>
      <c r="J219" s="136"/>
      <c r="K219" s="136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52"/>
      <c r="AD219" s="52"/>
      <c r="AE219" s="52"/>
      <c r="AF219" s="52"/>
      <c r="AG219" s="52"/>
      <c r="AH219" s="52"/>
      <c r="AI219" s="52"/>
      <c r="AJ219" s="23"/>
      <c r="AK219" s="23"/>
      <c r="AL219" s="23"/>
      <c r="AM219" s="23"/>
      <c r="AN219" s="23"/>
      <c r="AO219" s="23"/>
      <c r="AP219" s="23"/>
      <c r="AQ219" s="23"/>
      <c r="AR219" s="23"/>
      <c r="AS219" s="23"/>
      <c r="AT219" s="23"/>
      <c r="AU219" s="23"/>
      <c r="AV219" s="23"/>
      <c r="AW219" s="23"/>
      <c r="AX219" s="23"/>
      <c r="AY219" s="23"/>
      <c r="AZ219" s="23"/>
      <c r="BA219" s="23"/>
      <c r="BB219" s="23"/>
      <c r="BC219" s="23"/>
      <c r="BD219" s="23"/>
      <c r="BE219" s="23"/>
      <c r="BF219" s="23"/>
      <c r="BG219" s="23"/>
      <c r="BH219" s="23"/>
      <c r="BI219" s="23"/>
      <c r="BJ219" s="23"/>
      <c r="BK219" s="23"/>
      <c r="BL219" s="23"/>
      <c r="BM219" s="23"/>
      <c r="BN219" s="23"/>
      <c r="BO219" s="23"/>
      <c r="BP219" s="23"/>
      <c r="BQ219" s="23"/>
      <c r="BR219" s="23"/>
      <c r="BS219" s="23"/>
      <c r="BT219" s="23"/>
      <c r="BU219" s="23"/>
      <c r="BV219" s="23"/>
      <c r="BW219" s="23"/>
    </row>
    <row r="220" spans="1:75" ht="18.75" customHeight="1">
      <c r="A220" s="155">
        <f t="shared" si="51"/>
        <v>201</v>
      </c>
      <c r="B220" s="156" t="s">
        <v>52</v>
      </c>
      <c r="C220" s="164" t="s">
        <v>271</v>
      </c>
      <c r="D220" s="210">
        <v>312</v>
      </c>
      <c r="E220" s="206">
        <f t="shared" si="50"/>
        <v>7.4409730503219654E-4</v>
      </c>
      <c r="F220" s="194">
        <f t="shared" si="52"/>
        <v>0.8367564989267825</v>
      </c>
      <c r="G220" s="23"/>
      <c r="H220" s="136"/>
      <c r="I220" s="136"/>
      <c r="J220" s="136"/>
      <c r="K220" s="136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52"/>
      <c r="AD220" s="52"/>
      <c r="AE220" s="52"/>
      <c r="AF220" s="52"/>
      <c r="AG220" s="52"/>
      <c r="AH220" s="52"/>
      <c r="AI220" s="52"/>
      <c r="AJ220" s="23"/>
      <c r="AK220" s="23"/>
      <c r="AL220" s="23"/>
      <c r="AM220" s="23"/>
      <c r="AN220" s="23"/>
      <c r="AO220" s="23"/>
      <c r="AP220" s="23"/>
      <c r="AQ220" s="23"/>
      <c r="AR220" s="23"/>
      <c r="AS220" s="23"/>
      <c r="AT220" s="23"/>
      <c r="AU220" s="23"/>
      <c r="AV220" s="23"/>
      <c r="AW220" s="23"/>
      <c r="AX220" s="23"/>
      <c r="AY220" s="23"/>
      <c r="AZ220" s="23"/>
      <c r="BA220" s="23"/>
      <c r="BB220" s="23"/>
      <c r="BC220" s="23"/>
      <c r="BD220" s="23"/>
      <c r="BE220" s="23"/>
      <c r="BF220" s="23"/>
      <c r="BG220" s="23"/>
      <c r="BH220" s="23"/>
      <c r="BI220" s="23"/>
      <c r="BJ220" s="23"/>
      <c r="BK220" s="23"/>
      <c r="BL220" s="23"/>
      <c r="BM220" s="23"/>
      <c r="BN220" s="23"/>
      <c r="BO220" s="23"/>
      <c r="BP220" s="23"/>
      <c r="BQ220" s="23"/>
      <c r="BR220" s="23"/>
      <c r="BS220" s="23"/>
      <c r="BT220" s="23"/>
      <c r="BU220" s="23"/>
      <c r="BV220" s="23"/>
      <c r="BW220" s="23"/>
    </row>
    <row r="221" spans="1:75" ht="18.75" customHeight="1">
      <c r="A221" s="155">
        <f t="shared" si="51"/>
        <v>202</v>
      </c>
      <c r="B221" s="156" t="s">
        <v>64</v>
      </c>
      <c r="C221" s="164" t="s">
        <v>282</v>
      </c>
      <c r="D221" s="210">
        <v>307</v>
      </c>
      <c r="E221" s="206">
        <f t="shared" si="50"/>
        <v>7.3217266873360366E-4</v>
      </c>
      <c r="F221" s="194">
        <f t="shared" si="52"/>
        <v>0.8374886715955161</v>
      </c>
      <c r="G221" s="23"/>
      <c r="H221" s="136"/>
      <c r="I221" s="136"/>
      <c r="J221" s="136"/>
      <c r="K221" s="136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52"/>
      <c r="AD221" s="52"/>
      <c r="AE221" s="52"/>
      <c r="AF221" s="52"/>
      <c r="AG221" s="52"/>
      <c r="AH221" s="52"/>
      <c r="AI221" s="52"/>
      <c r="AJ221" s="23"/>
      <c r="AK221" s="23"/>
      <c r="AL221" s="23"/>
      <c r="AM221" s="23"/>
      <c r="AN221" s="23"/>
      <c r="AO221" s="23"/>
      <c r="AP221" s="23"/>
      <c r="AQ221" s="23"/>
      <c r="AR221" s="23"/>
      <c r="AS221" s="23"/>
      <c r="AT221" s="23"/>
      <c r="AU221" s="23"/>
      <c r="AV221" s="23"/>
      <c r="AW221" s="23"/>
      <c r="AX221" s="23"/>
      <c r="AY221" s="23"/>
      <c r="AZ221" s="23"/>
      <c r="BA221" s="23"/>
      <c r="BB221" s="23"/>
      <c r="BC221" s="23"/>
      <c r="BD221" s="23"/>
      <c r="BE221" s="23"/>
      <c r="BF221" s="23"/>
      <c r="BG221" s="23"/>
      <c r="BH221" s="23"/>
      <c r="BI221" s="23"/>
      <c r="BJ221" s="23"/>
      <c r="BK221" s="23"/>
      <c r="BL221" s="23"/>
      <c r="BM221" s="23"/>
      <c r="BN221" s="23"/>
      <c r="BO221" s="23"/>
      <c r="BP221" s="23"/>
      <c r="BQ221" s="23"/>
      <c r="BR221" s="23"/>
      <c r="BS221" s="23"/>
      <c r="BT221" s="23"/>
      <c r="BU221" s="23"/>
      <c r="BV221" s="23"/>
      <c r="BW221" s="23"/>
    </row>
    <row r="222" spans="1:75" ht="18.75" customHeight="1">
      <c r="A222" s="155">
        <f t="shared" si="51"/>
        <v>203</v>
      </c>
      <c r="B222" s="156" t="s">
        <v>52</v>
      </c>
      <c r="C222" s="164" t="s">
        <v>314</v>
      </c>
      <c r="D222" s="210">
        <v>306</v>
      </c>
      <c r="E222" s="206">
        <f t="shared" si="50"/>
        <v>7.2978774147388508E-4</v>
      </c>
      <c r="F222" s="194">
        <f t="shared" si="52"/>
        <v>0.83821845933699002</v>
      </c>
      <c r="G222" s="23"/>
      <c r="H222" s="136"/>
      <c r="I222" s="136"/>
      <c r="J222" s="136"/>
      <c r="K222" s="136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52"/>
      <c r="AD222" s="52"/>
      <c r="AE222" s="52"/>
      <c r="AF222" s="52"/>
      <c r="AG222" s="52"/>
      <c r="AH222" s="52"/>
      <c r="AI222" s="52"/>
      <c r="AJ222" s="23"/>
      <c r="AK222" s="23"/>
      <c r="AL222" s="23"/>
      <c r="AM222" s="23"/>
      <c r="AN222" s="23"/>
      <c r="AO222" s="23"/>
      <c r="AP222" s="23"/>
      <c r="AQ222" s="23"/>
      <c r="AR222" s="23"/>
      <c r="AS222" s="23"/>
      <c r="AT222" s="23"/>
      <c r="AU222" s="23"/>
      <c r="AV222" s="23"/>
      <c r="AW222" s="23"/>
      <c r="AX222" s="23"/>
      <c r="AY222" s="23"/>
      <c r="AZ222" s="23"/>
      <c r="BA222" s="23"/>
      <c r="BB222" s="23"/>
      <c r="BC222" s="23"/>
      <c r="BD222" s="23"/>
      <c r="BE222" s="23"/>
      <c r="BF222" s="23"/>
      <c r="BG222" s="23"/>
      <c r="BH222" s="23"/>
      <c r="BI222" s="23"/>
      <c r="BJ222" s="23"/>
      <c r="BK222" s="23"/>
      <c r="BL222" s="23"/>
      <c r="BM222" s="23"/>
      <c r="BN222" s="23"/>
      <c r="BO222" s="23"/>
      <c r="BP222" s="23"/>
      <c r="BQ222" s="23"/>
      <c r="BR222" s="23"/>
      <c r="BS222" s="23"/>
      <c r="BT222" s="23"/>
      <c r="BU222" s="23"/>
      <c r="BV222" s="23"/>
      <c r="BW222" s="23"/>
    </row>
    <row r="223" spans="1:75" ht="18.75" customHeight="1">
      <c r="A223" s="155">
        <f t="shared" si="51"/>
        <v>204</v>
      </c>
      <c r="B223" s="156" t="s">
        <v>64</v>
      </c>
      <c r="C223" s="164" t="s">
        <v>235</v>
      </c>
      <c r="D223" s="210">
        <v>305</v>
      </c>
      <c r="E223" s="206">
        <f t="shared" si="50"/>
        <v>7.2740281421416651E-4</v>
      </c>
      <c r="F223" s="194">
        <f t="shared" si="52"/>
        <v>0.83894586215120415</v>
      </c>
      <c r="G223" s="23"/>
      <c r="H223" s="136"/>
      <c r="I223" s="136"/>
      <c r="J223" s="136"/>
      <c r="K223" s="136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52"/>
      <c r="AD223" s="52"/>
      <c r="AE223" s="52"/>
      <c r="AF223" s="52"/>
      <c r="AG223" s="52"/>
      <c r="AH223" s="52"/>
      <c r="AI223" s="52"/>
      <c r="AJ223" s="23"/>
      <c r="AK223" s="23"/>
      <c r="AL223" s="23"/>
      <c r="AM223" s="23"/>
      <c r="AN223" s="23"/>
      <c r="AO223" s="23"/>
      <c r="AP223" s="23"/>
      <c r="AQ223" s="23"/>
      <c r="AR223" s="23"/>
      <c r="AS223" s="23"/>
      <c r="AT223" s="23"/>
      <c r="AU223" s="23"/>
      <c r="AV223" s="23"/>
      <c r="AW223" s="23"/>
      <c r="AX223" s="23"/>
      <c r="AY223" s="23"/>
      <c r="AZ223" s="23"/>
      <c r="BA223" s="23"/>
      <c r="BB223" s="23"/>
      <c r="BC223" s="23"/>
      <c r="BD223" s="23"/>
      <c r="BE223" s="23"/>
      <c r="BF223" s="23"/>
      <c r="BG223" s="23"/>
      <c r="BH223" s="23"/>
      <c r="BI223" s="23"/>
      <c r="BJ223" s="23"/>
      <c r="BK223" s="23"/>
      <c r="BL223" s="23"/>
      <c r="BM223" s="23"/>
      <c r="BN223" s="23"/>
      <c r="BO223" s="23"/>
      <c r="BP223" s="23"/>
      <c r="BQ223" s="23"/>
      <c r="BR223" s="23"/>
      <c r="BS223" s="23"/>
      <c r="BT223" s="23"/>
      <c r="BU223" s="23"/>
      <c r="BV223" s="23"/>
      <c r="BW223" s="23"/>
    </row>
    <row r="224" spans="1:75" ht="18.75" customHeight="1">
      <c r="A224" s="155">
        <f t="shared" si="51"/>
        <v>205</v>
      </c>
      <c r="B224" s="156" t="s">
        <v>52</v>
      </c>
      <c r="C224" s="164" t="s">
        <v>1573</v>
      </c>
      <c r="D224" s="210">
        <v>303</v>
      </c>
      <c r="E224" s="206">
        <f t="shared" si="50"/>
        <v>7.2263295969472935E-4</v>
      </c>
      <c r="F224" s="194">
        <f t="shared" si="52"/>
        <v>0.83966849511089892</v>
      </c>
      <c r="G224" s="23"/>
      <c r="H224" s="136"/>
      <c r="I224" s="136"/>
      <c r="J224" s="136"/>
      <c r="K224" s="136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52"/>
      <c r="AD224" s="52"/>
      <c r="AE224" s="52"/>
      <c r="AF224" s="52"/>
      <c r="AG224" s="52"/>
      <c r="AH224" s="52"/>
      <c r="AI224" s="52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  <c r="AT224" s="23"/>
      <c r="AU224" s="23"/>
      <c r="AV224" s="23"/>
      <c r="AW224" s="23"/>
      <c r="AX224" s="23"/>
      <c r="AY224" s="23"/>
      <c r="AZ224" s="23"/>
      <c r="BA224" s="23"/>
      <c r="BB224" s="23"/>
      <c r="BC224" s="23"/>
      <c r="BD224" s="23"/>
      <c r="BE224" s="23"/>
      <c r="BF224" s="23"/>
      <c r="BG224" s="23"/>
      <c r="BH224" s="23"/>
      <c r="BI224" s="23"/>
      <c r="BJ224" s="23"/>
      <c r="BK224" s="23"/>
      <c r="BL224" s="23"/>
      <c r="BM224" s="23"/>
      <c r="BN224" s="23"/>
      <c r="BO224" s="23"/>
      <c r="BP224" s="23"/>
      <c r="BQ224" s="23"/>
      <c r="BR224" s="23"/>
      <c r="BS224" s="23"/>
      <c r="BT224" s="23"/>
      <c r="BU224" s="23"/>
      <c r="BV224" s="23"/>
      <c r="BW224" s="23"/>
    </row>
    <row r="225" spans="1:75" ht="18.75" customHeight="1">
      <c r="A225" s="155">
        <f t="shared" si="51"/>
        <v>206</v>
      </c>
      <c r="B225" s="156" t="s">
        <v>64</v>
      </c>
      <c r="C225" s="164" t="s">
        <v>1751</v>
      </c>
      <c r="D225" s="210">
        <v>302</v>
      </c>
      <c r="E225" s="206">
        <f t="shared" si="50"/>
        <v>7.2024803243501078E-4</v>
      </c>
      <c r="F225" s="194">
        <f t="shared" si="52"/>
        <v>0.84038874314333389</v>
      </c>
      <c r="G225" s="23"/>
      <c r="H225" s="136"/>
      <c r="I225" s="136"/>
      <c r="J225" s="136"/>
      <c r="K225" s="136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52"/>
      <c r="AD225" s="52"/>
      <c r="AE225" s="52"/>
      <c r="AF225" s="52"/>
      <c r="AG225" s="52"/>
      <c r="AH225" s="52"/>
      <c r="AI225" s="52"/>
      <c r="AJ225" s="23"/>
      <c r="AK225" s="23"/>
      <c r="AL225" s="23"/>
      <c r="AM225" s="23"/>
      <c r="AN225" s="23"/>
      <c r="AO225" s="23"/>
      <c r="AP225" s="23"/>
      <c r="AQ225" s="23"/>
      <c r="AR225" s="23"/>
      <c r="AS225" s="23"/>
      <c r="AT225" s="23"/>
      <c r="AU225" s="23"/>
      <c r="AV225" s="23"/>
      <c r="AW225" s="23"/>
      <c r="AX225" s="23"/>
      <c r="AY225" s="23"/>
      <c r="AZ225" s="23"/>
      <c r="BA225" s="23"/>
      <c r="BB225" s="23"/>
      <c r="BC225" s="23"/>
      <c r="BD225" s="23"/>
      <c r="BE225" s="23"/>
      <c r="BF225" s="23"/>
      <c r="BG225" s="23"/>
      <c r="BH225" s="23"/>
      <c r="BI225" s="23"/>
      <c r="BJ225" s="23"/>
      <c r="BK225" s="23"/>
      <c r="BL225" s="23"/>
      <c r="BM225" s="23"/>
      <c r="BN225" s="23"/>
      <c r="BO225" s="23"/>
      <c r="BP225" s="23"/>
      <c r="BQ225" s="23"/>
      <c r="BR225" s="23"/>
      <c r="BS225" s="23"/>
      <c r="BT225" s="23"/>
      <c r="BU225" s="23"/>
      <c r="BV225" s="23"/>
      <c r="BW225" s="23"/>
    </row>
    <row r="226" spans="1:75" ht="18.75" customHeight="1">
      <c r="A226" s="155">
        <f t="shared" si="51"/>
        <v>207</v>
      </c>
      <c r="B226" s="156" t="s">
        <v>52</v>
      </c>
      <c r="C226" s="164" t="s">
        <v>1497</v>
      </c>
      <c r="D226" s="210">
        <v>297</v>
      </c>
      <c r="E226" s="206">
        <f t="shared" si="50"/>
        <v>7.0832339613641779E-4</v>
      </c>
      <c r="F226" s="194">
        <f t="shared" si="52"/>
        <v>0.84109706653947036</v>
      </c>
      <c r="G226" s="23"/>
      <c r="H226" s="136"/>
      <c r="I226" s="136"/>
      <c r="J226" s="136"/>
      <c r="K226" s="136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52"/>
      <c r="AD226" s="52"/>
      <c r="AE226" s="52"/>
      <c r="AF226" s="52"/>
      <c r="AG226" s="52"/>
      <c r="AH226" s="52"/>
      <c r="AI226" s="52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  <c r="AT226" s="23"/>
      <c r="AU226" s="23"/>
      <c r="AV226" s="23"/>
      <c r="AW226" s="23"/>
      <c r="AX226" s="23"/>
      <c r="AY226" s="23"/>
      <c r="AZ226" s="23"/>
      <c r="BA226" s="23"/>
      <c r="BB226" s="23"/>
      <c r="BC226" s="23"/>
      <c r="BD226" s="23"/>
      <c r="BE226" s="23"/>
      <c r="BF226" s="23"/>
      <c r="BG226" s="23"/>
      <c r="BH226" s="23"/>
      <c r="BI226" s="23"/>
      <c r="BJ226" s="23"/>
      <c r="BK226" s="23"/>
      <c r="BL226" s="23"/>
      <c r="BM226" s="23"/>
      <c r="BN226" s="23"/>
      <c r="BO226" s="23"/>
      <c r="BP226" s="23"/>
      <c r="BQ226" s="23"/>
      <c r="BR226" s="23"/>
      <c r="BS226" s="23"/>
      <c r="BT226" s="23"/>
      <c r="BU226" s="23"/>
      <c r="BV226" s="23"/>
      <c r="BW226" s="23"/>
    </row>
    <row r="227" spans="1:75" ht="18.75" customHeight="1">
      <c r="A227" s="155">
        <f t="shared" si="51"/>
        <v>208</v>
      </c>
      <c r="B227" s="156" t="s">
        <v>52</v>
      </c>
      <c r="C227" s="164" t="s">
        <v>252</v>
      </c>
      <c r="D227" s="210">
        <v>297</v>
      </c>
      <c r="E227" s="206">
        <f t="shared" si="50"/>
        <v>7.0832339613641779E-4</v>
      </c>
      <c r="F227" s="194">
        <f t="shared" si="52"/>
        <v>0.84180538993560683</v>
      </c>
      <c r="G227" s="23"/>
      <c r="H227" s="136"/>
      <c r="I227" s="136"/>
      <c r="J227" s="136"/>
      <c r="K227" s="136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52"/>
      <c r="AD227" s="52"/>
      <c r="AE227" s="52"/>
      <c r="AF227" s="52"/>
      <c r="AG227" s="52"/>
      <c r="AH227" s="52"/>
      <c r="AI227" s="52"/>
      <c r="AJ227" s="23"/>
      <c r="AK227" s="23"/>
      <c r="AL227" s="23"/>
      <c r="AM227" s="23"/>
      <c r="AN227" s="23"/>
      <c r="AO227" s="23"/>
      <c r="AP227" s="23"/>
      <c r="AQ227" s="23"/>
      <c r="AR227" s="23"/>
      <c r="AS227" s="23"/>
      <c r="AT227" s="23"/>
      <c r="AU227" s="23"/>
      <c r="AV227" s="23"/>
      <c r="AW227" s="23"/>
      <c r="AX227" s="23"/>
      <c r="AY227" s="23"/>
      <c r="AZ227" s="23"/>
      <c r="BA227" s="23"/>
      <c r="BB227" s="23"/>
      <c r="BC227" s="23"/>
      <c r="BD227" s="23"/>
      <c r="BE227" s="23"/>
      <c r="BF227" s="23"/>
      <c r="BG227" s="23"/>
      <c r="BH227" s="23"/>
      <c r="BI227" s="23"/>
      <c r="BJ227" s="23"/>
      <c r="BK227" s="23"/>
      <c r="BL227" s="23"/>
      <c r="BM227" s="23"/>
      <c r="BN227" s="23"/>
      <c r="BO227" s="23"/>
      <c r="BP227" s="23"/>
      <c r="BQ227" s="23"/>
      <c r="BR227" s="23"/>
      <c r="BS227" s="23"/>
      <c r="BT227" s="23"/>
      <c r="BU227" s="23"/>
      <c r="BV227" s="23"/>
      <c r="BW227" s="23"/>
    </row>
    <row r="228" spans="1:75" ht="18.75" customHeight="1">
      <c r="A228" s="155">
        <f t="shared" si="51"/>
        <v>209</v>
      </c>
      <c r="B228" s="156" t="s">
        <v>917</v>
      </c>
      <c r="C228" s="164" t="s">
        <v>269</v>
      </c>
      <c r="D228" s="210">
        <v>296</v>
      </c>
      <c r="E228" s="206">
        <f t="shared" si="50"/>
        <v>7.0593846887669922E-4</v>
      </c>
      <c r="F228" s="194">
        <f t="shared" si="52"/>
        <v>0.84251132840448351</v>
      </c>
      <c r="G228" s="23"/>
      <c r="H228" s="136"/>
      <c r="I228" s="136"/>
      <c r="J228" s="136"/>
      <c r="K228" s="136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52"/>
      <c r="AD228" s="52"/>
      <c r="AE228" s="52"/>
      <c r="AF228" s="52"/>
      <c r="AG228" s="52"/>
      <c r="AH228" s="52"/>
      <c r="AI228" s="52"/>
      <c r="AJ228" s="23"/>
      <c r="AK228" s="23"/>
      <c r="AL228" s="23"/>
      <c r="AM228" s="23"/>
      <c r="AN228" s="23"/>
      <c r="AO228" s="23"/>
      <c r="AP228" s="23"/>
      <c r="AQ228" s="23"/>
      <c r="AR228" s="23"/>
      <c r="AS228" s="23"/>
      <c r="AT228" s="23"/>
      <c r="AU228" s="23"/>
      <c r="AV228" s="23"/>
      <c r="AW228" s="23"/>
      <c r="AX228" s="23"/>
      <c r="AY228" s="23"/>
      <c r="AZ228" s="23"/>
      <c r="BA228" s="23"/>
      <c r="BB228" s="23"/>
      <c r="BC228" s="23"/>
      <c r="BD228" s="23"/>
      <c r="BE228" s="23"/>
      <c r="BF228" s="23"/>
      <c r="BG228" s="23"/>
      <c r="BH228" s="23"/>
      <c r="BI228" s="23"/>
      <c r="BJ228" s="23"/>
      <c r="BK228" s="23"/>
      <c r="BL228" s="23"/>
      <c r="BM228" s="23"/>
      <c r="BN228" s="23"/>
      <c r="BO228" s="23"/>
      <c r="BP228" s="23"/>
      <c r="BQ228" s="23"/>
      <c r="BR228" s="23"/>
      <c r="BS228" s="23"/>
      <c r="BT228" s="23"/>
      <c r="BU228" s="23"/>
      <c r="BV228" s="23"/>
      <c r="BW228" s="23"/>
    </row>
    <row r="229" spans="1:75" ht="18.75" customHeight="1">
      <c r="A229" s="155">
        <f t="shared" si="51"/>
        <v>210</v>
      </c>
      <c r="B229" s="156" t="s">
        <v>61</v>
      </c>
      <c r="C229" s="164" t="s">
        <v>244</v>
      </c>
      <c r="D229" s="210">
        <v>295</v>
      </c>
      <c r="E229" s="206">
        <f t="shared" si="50"/>
        <v>7.0355354161698064E-4</v>
      </c>
      <c r="F229" s="194">
        <f t="shared" si="52"/>
        <v>0.8432148819461005</v>
      </c>
      <c r="G229" s="23"/>
      <c r="H229" s="136"/>
      <c r="I229" s="136"/>
      <c r="J229" s="136"/>
      <c r="K229" s="136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52"/>
      <c r="AD229" s="52"/>
      <c r="AE229" s="52"/>
      <c r="AF229" s="52"/>
      <c r="AG229" s="52"/>
      <c r="AH229" s="52"/>
      <c r="AI229" s="52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  <c r="AT229" s="23"/>
      <c r="AU229" s="23"/>
      <c r="AV229" s="23"/>
      <c r="AW229" s="23"/>
      <c r="AX229" s="23"/>
      <c r="AY229" s="23"/>
      <c r="AZ229" s="23"/>
      <c r="BA229" s="23"/>
      <c r="BB229" s="23"/>
      <c r="BC229" s="23"/>
      <c r="BD229" s="23"/>
      <c r="BE229" s="23"/>
      <c r="BF229" s="23"/>
      <c r="BG229" s="23"/>
      <c r="BH229" s="23"/>
      <c r="BI229" s="23"/>
      <c r="BJ229" s="23"/>
      <c r="BK229" s="23"/>
      <c r="BL229" s="23"/>
      <c r="BM229" s="23"/>
      <c r="BN229" s="23"/>
      <c r="BO229" s="23"/>
      <c r="BP229" s="23"/>
      <c r="BQ229" s="23"/>
      <c r="BR229" s="23"/>
      <c r="BS229" s="23"/>
      <c r="BT229" s="23"/>
      <c r="BU229" s="23"/>
      <c r="BV229" s="23"/>
      <c r="BW229" s="23"/>
    </row>
    <row r="230" spans="1:75" ht="18.75" customHeight="1">
      <c r="A230" s="155">
        <f t="shared" si="51"/>
        <v>211</v>
      </c>
      <c r="B230" s="156" t="s">
        <v>58</v>
      </c>
      <c r="C230" s="164" t="s">
        <v>258</v>
      </c>
      <c r="D230" s="210">
        <v>295</v>
      </c>
      <c r="E230" s="206">
        <f t="shared" si="50"/>
        <v>7.0355354161698064E-4</v>
      </c>
      <c r="F230" s="194">
        <f t="shared" si="52"/>
        <v>0.8439184354877175</v>
      </c>
      <c r="G230" s="23"/>
      <c r="H230" s="136"/>
      <c r="I230" s="136"/>
      <c r="J230" s="136"/>
      <c r="K230" s="136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52"/>
      <c r="AD230" s="52"/>
      <c r="AE230" s="52"/>
      <c r="AF230" s="52"/>
      <c r="AG230" s="52"/>
      <c r="AH230" s="52"/>
      <c r="AI230" s="52"/>
      <c r="AJ230" s="23"/>
      <c r="AK230" s="23"/>
      <c r="AL230" s="23"/>
      <c r="AM230" s="23"/>
      <c r="AN230" s="23"/>
      <c r="AO230" s="23"/>
      <c r="AP230" s="23"/>
      <c r="AQ230" s="23"/>
      <c r="AR230" s="23"/>
      <c r="AS230" s="23"/>
      <c r="AT230" s="23"/>
      <c r="AU230" s="23"/>
      <c r="AV230" s="23"/>
      <c r="AW230" s="23"/>
      <c r="AX230" s="23"/>
      <c r="AY230" s="23"/>
      <c r="AZ230" s="23"/>
      <c r="BA230" s="23"/>
      <c r="BB230" s="23"/>
      <c r="BC230" s="23"/>
      <c r="BD230" s="23"/>
      <c r="BE230" s="23"/>
      <c r="BF230" s="23"/>
      <c r="BG230" s="23"/>
      <c r="BH230" s="23"/>
      <c r="BI230" s="23"/>
      <c r="BJ230" s="23"/>
      <c r="BK230" s="23"/>
      <c r="BL230" s="23"/>
      <c r="BM230" s="23"/>
      <c r="BN230" s="23"/>
      <c r="BO230" s="23"/>
      <c r="BP230" s="23"/>
      <c r="BQ230" s="23"/>
      <c r="BR230" s="23"/>
      <c r="BS230" s="23"/>
      <c r="BT230" s="23"/>
      <c r="BU230" s="23"/>
      <c r="BV230" s="23"/>
      <c r="BW230" s="23"/>
    </row>
    <row r="231" spans="1:75" ht="18.75" customHeight="1">
      <c r="A231" s="155">
        <f t="shared" si="51"/>
        <v>212</v>
      </c>
      <c r="B231" s="156" t="s">
        <v>64</v>
      </c>
      <c r="C231" s="164" t="s">
        <v>232</v>
      </c>
      <c r="D231" s="210">
        <v>291</v>
      </c>
      <c r="E231" s="206">
        <f t="shared" si="50"/>
        <v>6.9401383257810634E-4</v>
      </c>
      <c r="F231" s="194">
        <f t="shared" si="52"/>
        <v>0.84461244932029556</v>
      </c>
      <c r="G231" s="23"/>
      <c r="H231" s="136"/>
      <c r="I231" s="136"/>
      <c r="J231" s="136"/>
      <c r="K231" s="136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52"/>
      <c r="AD231" s="52"/>
      <c r="AE231" s="52"/>
      <c r="AF231" s="52"/>
      <c r="AG231" s="52"/>
      <c r="AH231" s="52"/>
      <c r="AI231" s="52"/>
      <c r="AJ231" s="23"/>
      <c r="AK231" s="23"/>
      <c r="AL231" s="23"/>
      <c r="AM231" s="23"/>
      <c r="AN231" s="23"/>
      <c r="AO231" s="23"/>
      <c r="AP231" s="23"/>
      <c r="AQ231" s="23"/>
      <c r="AR231" s="23"/>
      <c r="AS231" s="23"/>
      <c r="AT231" s="23"/>
      <c r="AU231" s="23"/>
      <c r="AV231" s="23"/>
      <c r="AW231" s="23"/>
      <c r="AX231" s="23"/>
      <c r="AY231" s="23"/>
      <c r="AZ231" s="23"/>
      <c r="BA231" s="23"/>
      <c r="BB231" s="23"/>
      <c r="BC231" s="23"/>
      <c r="BD231" s="23"/>
      <c r="BE231" s="23"/>
      <c r="BF231" s="23"/>
      <c r="BG231" s="23"/>
      <c r="BH231" s="23"/>
      <c r="BI231" s="23"/>
      <c r="BJ231" s="23"/>
      <c r="BK231" s="23"/>
      <c r="BL231" s="23"/>
      <c r="BM231" s="23"/>
      <c r="BN231" s="23"/>
      <c r="BO231" s="23"/>
      <c r="BP231" s="23"/>
      <c r="BQ231" s="23"/>
      <c r="BR231" s="23"/>
      <c r="BS231" s="23"/>
      <c r="BT231" s="23"/>
      <c r="BU231" s="23"/>
      <c r="BV231" s="23"/>
      <c r="BW231" s="23"/>
    </row>
    <row r="232" spans="1:75" ht="18.75" customHeight="1">
      <c r="A232" s="155">
        <f t="shared" si="51"/>
        <v>213</v>
      </c>
      <c r="B232" s="156" t="s">
        <v>79</v>
      </c>
      <c r="C232" s="164" t="s">
        <v>1692</v>
      </c>
      <c r="D232" s="210">
        <v>289</v>
      </c>
      <c r="E232" s="206">
        <f t="shared" si="50"/>
        <v>6.8924397805866918E-4</v>
      </c>
      <c r="F232" s="194">
        <f t="shared" si="52"/>
        <v>0.84530169329835425</v>
      </c>
      <c r="G232" s="23"/>
      <c r="H232" s="136"/>
      <c r="I232" s="136"/>
      <c r="J232" s="136"/>
      <c r="K232" s="136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52"/>
      <c r="AD232" s="52"/>
      <c r="AE232" s="52"/>
      <c r="AF232" s="52"/>
      <c r="AG232" s="52"/>
      <c r="AH232" s="52"/>
      <c r="AI232" s="52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  <c r="AT232" s="23"/>
      <c r="AU232" s="23"/>
      <c r="AV232" s="23"/>
      <c r="AW232" s="23"/>
      <c r="AX232" s="23"/>
      <c r="AY232" s="23"/>
      <c r="AZ232" s="23"/>
      <c r="BA232" s="23"/>
      <c r="BB232" s="23"/>
      <c r="BC232" s="23"/>
      <c r="BD232" s="23"/>
      <c r="BE232" s="23"/>
      <c r="BF232" s="23"/>
      <c r="BG232" s="23"/>
      <c r="BH232" s="23"/>
      <c r="BI232" s="23"/>
      <c r="BJ232" s="23"/>
      <c r="BK232" s="23"/>
      <c r="BL232" s="23"/>
      <c r="BM232" s="23"/>
      <c r="BN232" s="23"/>
      <c r="BO232" s="23"/>
      <c r="BP232" s="23"/>
      <c r="BQ232" s="23"/>
      <c r="BR232" s="23"/>
      <c r="BS232" s="23"/>
      <c r="BT232" s="23"/>
      <c r="BU232" s="23"/>
      <c r="BV232" s="23"/>
      <c r="BW232" s="23"/>
    </row>
    <row r="233" spans="1:75" ht="18.75" customHeight="1">
      <c r="A233" s="155">
        <f t="shared" si="51"/>
        <v>214</v>
      </c>
      <c r="B233" s="156" t="s">
        <v>64</v>
      </c>
      <c r="C233" s="164" t="s">
        <v>367</v>
      </c>
      <c r="D233" s="210">
        <v>288</v>
      </c>
      <c r="E233" s="206">
        <f t="shared" si="50"/>
        <v>6.8685905079895061E-4</v>
      </c>
      <c r="F233" s="194">
        <f t="shared" si="52"/>
        <v>0.84598855234915316</v>
      </c>
      <c r="G233" s="23"/>
      <c r="H233" s="136"/>
      <c r="I233" s="136"/>
      <c r="J233" s="136"/>
      <c r="K233" s="136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52"/>
      <c r="AD233" s="52"/>
      <c r="AE233" s="52"/>
      <c r="AF233" s="52"/>
      <c r="AG233" s="52"/>
      <c r="AH233" s="52"/>
      <c r="AI233" s="52"/>
      <c r="AJ233" s="23"/>
      <c r="AK233" s="23"/>
      <c r="AL233" s="23"/>
      <c r="AM233" s="23"/>
      <c r="AN233" s="23"/>
      <c r="AO233" s="23"/>
      <c r="AP233" s="23"/>
      <c r="AQ233" s="23"/>
      <c r="AR233" s="23"/>
      <c r="AS233" s="23"/>
      <c r="AT233" s="23"/>
      <c r="AU233" s="23"/>
      <c r="AV233" s="23"/>
      <c r="AW233" s="23"/>
      <c r="AX233" s="23"/>
      <c r="AY233" s="23"/>
      <c r="AZ233" s="23"/>
      <c r="BA233" s="23"/>
      <c r="BB233" s="23"/>
      <c r="BC233" s="23"/>
      <c r="BD233" s="23"/>
      <c r="BE233" s="23"/>
      <c r="BF233" s="23"/>
      <c r="BG233" s="23"/>
      <c r="BH233" s="23"/>
      <c r="BI233" s="23"/>
      <c r="BJ233" s="23"/>
      <c r="BK233" s="23"/>
      <c r="BL233" s="23"/>
      <c r="BM233" s="23"/>
      <c r="BN233" s="23"/>
      <c r="BO233" s="23"/>
      <c r="BP233" s="23"/>
      <c r="BQ233" s="23"/>
      <c r="BR233" s="23"/>
      <c r="BS233" s="23"/>
      <c r="BT233" s="23"/>
      <c r="BU233" s="23"/>
      <c r="BV233" s="23"/>
      <c r="BW233" s="23"/>
    </row>
    <row r="234" spans="1:75" ht="18.75" customHeight="1">
      <c r="A234" s="155">
        <f t="shared" si="51"/>
        <v>215</v>
      </c>
      <c r="B234" s="156" t="s">
        <v>56</v>
      </c>
      <c r="C234" s="164" t="s">
        <v>226</v>
      </c>
      <c r="D234" s="210">
        <v>288</v>
      </c>
      <c r="E234" s="206">
        <f t="shared" si="50"/>
        <v>6.8685905079895061E-4</v>
      </c>
      <c r="F234" s="194">
        <f t="shared" si="52"/>
        <v>0.84667541139995206</v>
      </c>
      <c r="G234" s="23"/>
      <c r="H234" s="136"/>
      <c r="I234" s="136"/>
      <c r="J234" s="136"/>
      <c r="K234" s="136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52"/>
      <c r="AD234" s="52"/>
      <c r="AE234" s="52"/>
      <c r="AF234" s="52"/>
      <c r="AG234" s="52"/>
      <c r="AH234" s="52"/>
      <c r="AI234" s="52"/>
      <c r="AJ234" s="23"/>
      <c r="AK234" s="23"/>
      <c r="AL234" s="23"/>
      <c r="AM234" s="23"/>
      <c r="AN234" s="23"/>
      <c r="AO234" s="23"/>
      <c r="AP234" s="23"/>
      <c r="AQ234" s="23"/>
      <c r="AR234" s="23"/>
      <c r="AS234" s="23"/>
      <c r="AT234" s="23"/>
      <c r="AU234" s="23"/>
      <c r="AV234" s="23"/>
      <c r="AW234" s="23"/>
      <c r="AX234" s="23"/>
      <c r="AY234" s="23"/>
      <c r="AZ234" s="23"/>
      <c r="BA234" s="23"/>
      <c r="BB234" s="23"/>
      <c r="BC234" s="23"/>
      <c r="BD234" s="23"/>
      <c r="BE234" s="23"/>
      <c r="BF234" s="23"/>
      <c r="BG234" s="23"/>
      <c r="BH234" s="23"/>
      <c r="BI234" s="23"/>
      <c r="BJ234" s="23"/>
      <c r="BK234" s="23"/>
      <c r="BL234" s="23"/>
      <c r="BM234" s="23"/>
      <c r="BN234" s="23"/>
      <c r="BO234" s="23"/>
      <c r="BP234" s="23"/>
      <c r="BQ234" s="23"/>
      <c r="BR234" s="23"/>
      <c r="BS234" s="23"/>
      <c r="BT234" s="23"/>
      <c r="BU234" s="23"/>
      <c r="BV234" s="23"/>
      <c r="BW234" s="23"/>
    </row>
    <row r="235" spans="1:75" ht="18.75" customHeight="1">
      <c r="A235" s="155">
        <f t="shared" si="51"/>
        <v>216</v>
      </c>
      <c r="B235" s="156" t="s">
        <v>72</v>
      </c>
      <c r="C235" s="164" t="s">
        <v>1607</v>
      </c>
      <c r="D235" s="210">
        <v>287</v>
      </c>
      <c r="E235" s="206">
        <f t="shared" si="50"/>
        <v>6.8447412353923203E-4</v>
      </c>
      <c r="F235" s="194">
        <f t="shared" si="52"/>
        <v>0.84735988552349129</v>
      </c>
      <c r="G235" s="23"/>
      <c r="H235" s="136"/>
      <c r="I235" s="136"/>
      <c r="J235" s="136"/>
      <c r="K235" s="136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52"/>
      <c r="AD235" s="52"/>
      <c r="AE235" s="52"/>
      <c r="AF235" s="52"/>
      <c r="AG235" s="52"/>
      <c r="AH235" s="52"/>
      <c r="AI235" s="52"/>
      <c r="AJ235" s="23"/>
      <c r="AK235" s="23"/>
      <c r="AL235" s="23"/>
      <c r="AM235" s="23"/>
      <c r="AN235" s="23"/>
      <c r="AO235" s="23"/>
      <c r="AP235" s="23"/>
      <c r="AQ235" s="23"/>
      <c r="AR235" s="23"/>
      <c r="AS235" s="23"/>
      <c r="AT235" s="23"/>
      <c r="AU235" s="23"/>
      <c r="AV235" s="23"/>
      <c r="AW235" s="23"/>
      <c r="AX235" s="23"/>
      <c r="AY235" s="23"/>
      <c r="AZ235" s="23"/>
      <c r="BA235" s="23"/>
      <c r="BB235" s="23"/>
      <c r="BC235" s="23"/>
      <c r="BD235" s="23"/>
      <c r="BE235" s="23"/>
      <c r="BF235" s="23"/>
      <c r="BG235" s="23"/>
      <c r="BH235" s="23"/>
      <c r="BI235" s="23"/>
      <c r="BJ235" s="23"/>
      <c r="BK235" s="23"/>
      <c r="BL235" s="23"/>
      <c r="BM235" s="23"/>
      <c r="BN235" s="23"/>
      <c r="BO235" s="23"/>
      <c r="BP235" s="23"/>
      <c r="BQ235" s="23"/>
      <c r="BR235" s="23"/>
      <c r="BS235" s="23"/>
      <c r="BT235" s="23"/>
      <c r="BU235" s="23"/>
      <c r="BV235" s="23"/>
      <c r="BW235" s="23"/>
    </row>
    <row r="236" spans="1:75" ht="18.75" customHeight="1">
      <c r="A236" s="155">
        <f t="shared" si="51"/>
        <v>217</v>
      </c>
      <c r="B236" s="156" t="s">
        <v>917</v>
      </c>
      <c r="C236" s="164" t="s">
        <v>277</v>
      </c>
      <c r="D236" s="210">
        <v>287</v>
      </c>
      <c r="E236" s="206">
        <f t="shared" si="50"/>
        <v>6.8447412353923203E-4</v>
      </c>
      <c r="F236" s="194">
        <f t="shared" si="52"/>
        <v>0.84804435964703051</v>
      </c>
      <c r="G236" s="23"/>
      <c r="H236" s="136"/>
      <c r="I236" s="136"/>
      <c r="J236" s="136"/>
      <c r="K236" s="136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52"/>
      <c r="AD236" s="52"/>
      <c r="AE236" s="52"/>
      <c r="AF236" s="52"/>
      <c r="AG236" s="52"/>
      <c r="AH236" s="52"/>
      <c r="AI236" s="52"/>
      <c r="AJ236" s="23"/>
      <c r="AK236" s="23"/>
      <c r="AL236" s="23"/>
      <c r="AM236" s="23"/>
      <c r="AN236" s="23"/>
      <c r="AO236" s="23"/>
      <c r="AP236" s="23"/>
      <c r="AQ236" s="23"/>
      <c r="AR236" s="23"/>
      <c r="AS236" s="23"/>
      <c r="AT236" s="23"/>
      <c r="AU236" s="23"/>
      <c r="AV236" s="23"/>
      <c r="AW236" s="23"/>
      <c r="AX236" s="23"/>
      <c r="AY236" s="23"/>
      <c r="AZ236" s="23"/>
      <c r="BA236" s="23"/>
      <c r="BB236" s="23"/>
      <c r="BC236" s="23"/>
      <c r="BD236" s="23"/>
      <c r="BE236" s="23"/>
      <c r="BF236" s="23"/>
      <c r="BG236" s="23"/>
      <c r="BH236" s="23"/>
      <c r="BI236" s="23"/>
      <c r="BJ236" s="23"/>
      <c r="BK236" s="23"/>
      <c r="BL236" s="23"/>
      <c r="BM236" s="23"/>
      <c r="BN236" s="23"/>
      <c r="BO236" s="23"/>
      <c r="BP236" s="23"/>
      <c r="BQ236" s="23"/>
      <c r="BR236" s="23"/>
      <c r="BS236" s="23"/>
      <c r="BT236" s="23"/>
      <c r="BU236" s="23"/>
      <c r="BV236" s="23"/>
      <c r="BW236" s="23"/>
    </row>
    <row r="237" spans="1:75" ht="18.75" customHeight="1">
      <c r="A237" s="155">
        <f t="shared" si="51"/>
        <v>218</v>
      </c>
      <c r="B237" s="156" t="s">
        <v>917</v>
      </c>
      <c r="C237" s="164" t="s">
        <v>299</v>
      </c>
      <c r="D237" s="210">
        <v>283</v>
      </c>
      <c r="E237" s="206">
        <f t="shared" si="50"/>
        <v>6.7493441450035773E-4</v>
      </c>
      <c r="F237" s="194">
        <f t="shared" si="52"/>
        <v>0.8487192940615309</v>
      </c>
      <c r="G237" s="23"/>
      <c r="H237" s="136"/>
      <c r="I237" s="136"/>
      <c r="J237" s="136"/>
      <c r="K237" s="136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52"/>
      <c r="AD237" s="52"/>
      <c r="AE237" s="52"/>
      <c r="AF237" s="52"/>
      <c r="AG237" s="52"/>
      <c r="AH237" s="52"/>
      <c r="AI237" s="52"/>
      <c r="AJ237" s="23"/>
      <c r="AK237" s="23"/>
      <c r="AL237" s="23"/>
      <c r="AM237" s="23"/>
      <c r="AN237" s="23"/>
      <c r="AO237" s="23"/>
      <c r="AP237" s="23"/>
      <c r="AQ237" s="23"/>
      <c r="AR237" s="23"/>
      <c r="AS237" s="23"/>
      <c r="AT237" s="23"/>
      <c r="AU237" s="23"/>
      <c r="AV237" s="23"/>
      <c r="AW237" s="23"/>
      <c r="AX237" s="23"/>
      <c r="AY237" s="23"/>
      <c r="AZ237" s="23"/>
      <c r="BA237" s="23"/>
      <c r="BB237" s="23"/>
      <c r="BC237" s="23"/>
      <c r="BD237" s="23"/>
      <c r="BE237" s="23"/>
      <c r="BF237" s="23"/>
      <c r="BG237" s="23"/>
      <c r="BH237" s="23"/>
      <c r="BI237" s="23"/>
      <c r="BJ237" s="23"/>
      <c r="BK237" s="23"/>
      <c r="BL237" s="23"/>
      <c r="BM237" s="23"/>
      <c r="BN237" s="23"/>
      <c r="BO237" s="23"/>
      <c r="BP237" s="23"/>
      <c r="BQ237" s="23"/>
      <c r="BR237" s="23"/>
      <c r="BS237" s="23"/>
      <c r="BT237" s="23"/>
      <c r="BU237" s="23"/>
      <c r="BV237" s="23"/>
      <c r="BW237" s="23"/>
    </row>
    <row r="238" spans="1:75" ht="18.75" customHeight="1">
      <c r="A238" s="155">
        <f t="shared" si="51"/>
        <v>219</v>
      </c>
      <c r="B238" s="156" t="s">
        <v>52</v>
      </c>
      <c r="C238" s="164" t="s">
        <v>1778</v>
      </c>
      <c r="D238" s="210">
        <v>283</v>
      </c>
      <c r="E238" s="206">
        <f t="shared" si="50"/>
        <v>6.7493441450035773E-4</v>
      </c>
      <c r="F238" s="194">
        <f t="shared" si="52"/>
        <v>0.8493942284760313</v>
      </c>
      <c r="G238" s="23"/>
      <c r="H238" s="136"/>
      <c r="I238" s="136"/>
      <c r="J238" s="136"/>
      <c r="K238" s="136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52"/>
      <c r="AD238" s="52"/>
      <c r="AE238" s="52"/>
      <c r="AF238" s="52"/>
      <c r="AG238" s="52"/>
      <c r="AH238" s="52"/>
      <c r="AI238" s="52"/>
      <c r="AJ238" s="23"/>
      <c r="AK238" s="23"/>
      <c r="AL238" s="23"/>
      <c r="AM238" s="23"/>
      <c r="AN238" s="23"/>
      <c r="AO238" s="23"/>
      <c r="AP238" s="23"/>
      <c r="AQ238" s="23"/>
      <c r="AR238" s="23"/>
      <c r="AS238" s="23"/>
      <c r="AT238" s="23"/>
      <c r="AU238" s="23"/>
      <c r="AV238" s="23"/>
      <c r="AW238" s="23"/>
      <c r="AX238" s="23"/>
      <c r="AY238" s="23"/>
      <c r="AZ238" s="23"/>
      <c r="BA238" s="23"/>
      <c r="BB238" s="23"/>
      <c r="BC238" s="23"/>
      <c r="BD238" s="23"/>
      <c r="BE238" s="23"/>
      <c r="BF238" s="23"/>
      <c r="BG238" s="23"/>
      <c r="BH238" s="23"/>
      <c r="BI238" s="23"/>
      <c r="BJ238" s="23"/>
      <c r="BK238" s="23"/>
      <c r="BL238" s="23"/>
      <c r="BM238" s="23"/>
      <c r="BN238" s="23"/>
      <c r="BO238" s="23"/>
      <c r="BP238" s="23"/>
      <c r="BQ238" s="23"/>
      <c r="BR238" s="23"/>
      <c r="BS238" s="23"/>
      <c r="BT238" s="23"/>
      <c r="BU238" s="23"/>
      <c r="BV238" s="23"/>
      <c r="BW238" s="23"/>
    </row>
    <row r="239" spans="1:75" ht="18.75" customHeight="1">
      <c r="A239" s="155">
        <f t="shared" si="51"/>
        <v>220</v>
      </c>
      <c r="B239" s="156" t="s">
        <v>58</v>
      </c>
      <c r="C239" s="164" t="s">
        <v>1807</v>
      </c>
      <c r="D239" s="210">
        <v>283</v>
      </c>
      <c r="E239" s="206">
        <f t="shared" si="50"/>
        <v>6.7493441450035773E-4</v>
      </c>
      <c r="F239" s="194">
        <f t="shared" si="52"/>
        <v>0.85006916289053169</v>
      </c>
      <c r="G239" s="23"/>
      <c r="H239" s="136"/>
      <c r="I239" s="136"/>
      <c r="J239" s="136"/>
      <c r="K239" s="136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52"/>
      <c r="AD239" s="52"/>
      <c r="AE239" s="52"/>
      <c r="AF239" s="52"/>
      <c r="AG239" s="52"/>
      <c r="AH239" s="52"/>
      <c r="AI239" s="52"/>
      <c r="AJ239" s="23"/>
      <c r="AK239" s="23"/>
      <c r="AL239" s="23"/>
      <c r="AM239" s="23"/>
      <c r="AN239" s="23"/>
      <c r="AO239" s="23"/>
      <c r="AP239" s="23"/>
      <c r="AQ239" s="23"/>
      <c r="AR239" s="23"/>
      <c r="AS239" s="23"/>
      <c r="AT239" s="23"/>
      <c r="AU239" s="23"/>
      <c r="AV239" s="23"/>
      <c r="AW239" s="23"/>
      <c r="AX239" s="23"/>
      <c r="AY239" s="23"/>
      <c r="AZ239" s="23"/>
      <c r="BA239" s="23"/>
      <c r="BB239" s="23"/>
      <c r="BC239" s="23"/>
      <c r="BD239" s="23"/>
      <c r="BE239" s="23"/>
      <c r="BF239" s="23"/>
      <c r="BG239" s="23"/>
      <c r="BH239" s="23"/>
      <c r="BI239" s="23"/>
      <c r="BJ239" s="23"/>
      <c r="BK239" s="23"/>
      <c r="BL239" s="23"/>
      <c r="BM239" s="23"/>
      <c r="BN239" s="23"/>
      <c r="BO239" s="23"/>
      <c r="BP239" s="23"/>
      <c r="BQ239" s="23"/>
      <c r="BR239" s="23"/>
      <c r="BS239" s="23"/>
      <c r="BT239" s="23"/>
      <c r="BU239" s="23"/>
      <c r="BV239" s="23"/>
      <c r="BW239" s="23"/>
    </row>
    <row r="240" spans="1:75" ht="18.75" customHeight="1">
      <c r="A240" s="155">
        <f t="shared" si="51"/>
        <v>221</v>
      </c>
      <c r="B240" s="156" t="s">
        <v>72</v>
      </c>
      <c r="C240" s="164" t="s">
        <v>1713</v>
      </c>
      <c r="D240" s="210">
        <v>280</v>
      </c>
      <c r="E240" s="206">
        <f t="shared" si="50"/>
        <v>6.67779632721202E-4</v>
      </c>
      <c r="F240" s="194">
        <f t="shared" si="52"/>
        <v>0.85073694252325294</v>
      </c>
      <c r="G240" s="23"/>
      <c r="H240" s="136"/>
      <c r="I240" s="136"/>
      <c r="J240" s="136"/>
      <c r="K240" s="136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52"/>
      <c r="AD240" s="52"/>
      <c r="AE240" s="52"/>
      <c r="AF240" s="52"/>
      <c r="AG240" s="52"/>
      <c r="AH240" s="52"/>
      <c r="AI240" s="52"/>
      <c r="AJ240" s="23"/>
      <c r="AK240" s="23"/>
      <c r="AL240" s="23"/>
      <c r="AM240" s="23"/>
      <c r="AN240" s="23"/>
      <c r="AO240" s="23"/>
      <c r="AP240" s="23"/>
      <c r="AQ240" s="23"/>
      <c r="AR240" s="23"/>
      <c r="AS240" s="23"/>
      <c r="AT240" s="23"/>
      <c r="AU240" s="23"/>
      <c r="AV240" s="23"/>
      <c r="AW240" s="23"/>
      <c r="AX240" s="23"/>
      <c r="AY240" s="23"/>
      <c r="AZ240" s="23"/>
      <c r="BA240" s="23"/>
      <c r="BB240" s="23"/>
      <c r="BC240" s="23"/>
      <c r="BD240" s="23"/>
      <c r="BE240" s="23"/>
      <c r="BF240" s="23"/>
      <c r="BG240" s="23"/>
      <c r="BH240" s="23"/>
      <c r="BI240" s="23"/>
      <c r="BJ240" s="23"/>
      <c r="BK240" s="23"/>
      <c r="BL240" s="23"/>
      <c r="BM240" s="23"/>
      <c r="BN240" s="23"/>
      <c r="BO240" s="23"/>
      <c r="BP240" s="23"/>
      <c r="BQ240" s="23"/>
      <c r="BR240" s="23"/>
      <c r="BS240" s="23"/>
      <c r="BT240" s="23"/>
      <c r="BU240" s="23"/>
      <c r="BV240" s="23"/>
      <c r="BW240" s="23"/>
    </row>
    <row r="241" spans="1:75" ht="18.75" customHeight="1">
      <c r="A241" s="155">
        <f t="shared" si="51"/>
        <v>222</v>
      </c>
      <c r="B241" s="156" t="s">
        <v>72</v>
      </c>
      <c r="C241" s="164" t="s">
        <v>1510</v>
      </c>
      <c r="D241" s="210">
        <v>279</v>
      </c>
      <c r="E241" s="206">
        <f t="shared" si="50"/>
        <v>6.6539470546148343E-4</v>
      </c>
      <c r="F241" s="194">
        <f t="shared" si="52"/>
        <v>0.85140233722871439</v>
      </c>
      <c r="G241" s="23"/>
      <c r="H241" s="136"/>
      <c r="I241" s="136"/>
      <c r="J241" s="136"/>
      <c r="K241" s="136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52"/>
      <c r="AD241" s="52"/>
      <c r="AE241" s="52"/>
      <c r="AF241" s="52"/>
      <c r="AG241" s="52"/>
      <c r="AH241" s="52"/>
      <c r="AI241" s="52"/>
      <c r="AJ241" s="23"/>
      <c r="AK241" s="23"/>
      <c r="AL241" s="23"/>
      <c r="AM241" s="23"/>
      <c r="AN241" s="23"/>
      <c r="AO241" s="23"/>
      <c r="AP241" s="23"/>
      <c r="AQ241" s="23"/>
      <c r="AR241" s="23"/>
      <c r="AS241" s="23"/>
      <c r="AT241" s="23"/>
      <c r="AU241" s="23"/>
      <c r="AV241" s="23"/>
      <c r="AW241" s="23"/>
      <c r="AX241" s="23"/>
      <c r="AY241" s="23"/>
      <c r="AZ241" s="23"/>
      <c r="BA241" s="23"/>
      <c r="BB241" s="23"/>
      <c r="BC241" s="23"/>
      <c r="BD241" s="23"/>
      <c r="BE241" s="23"/>
      <c r="BF241" s="23"/>
      <c r="BG241" s="23"/>
      <c r="BH241" s="23"/>
      <c r="BI241" s="23"/>
      <c r="BJ241" s="23"/>
      <c r="BK241" s="23"/>
      <c r="BL241" s="23"/>
      <c r="BM241" s="23"/>
      <c r="BN241" s="23"/>
      <c r="BO241" s="23"/>
      <c r="BP241" s="23"/>
      <c r="BQ241" s="23"/>
      <c r="BR241" s="23"/>
      <c r="BS241" s="23"/>
      <c r="BT241" s="23"/>
      <c r="BU241" s="23"/>
      <c r="BV241" s="23"/>
      <c r="BW241" s="23"/>
    </row>
    <row r="242" spans="1:75" ht="18.75" customHeight="1">
      <c r="A242" s="155">
        <f t="shared" si="51"/>
        <v>223</v>
      </c>
      <c r="B242" s="156" t="s">
        <v>72</v>
      </c>
      <c r="C242" s="164" t="s">
        <v>317</v>
      </c>
      <c r="D242" s="210">
        <v>274</v>
      </c>
      <c r="E242" s="206">
        <f t="shared" si="50"/>
        <v>6.5347006916289055E-4</v>
      </c>
      <c r="F242" s="194">
        <f t="shared" si="52"/>
        <v>0.85205580729787733</v>
      </c>
      <c r="G242" s="23"/>
      <c r="H242" s="136"/>
      <c r="I242" s="136"/>
      <c r="J242" s="136"/>
      <c r="K242" s="136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52"/>
      <c r="AD242" s="52"/>
      <c r="AE242" s="52"/>
      <c r="AF242" s="52"/>
      <c r="AG242" s="52"/>
      <c r="AH242" s="52"/>
      <c r="AI242" s="52"/>
      <c r="AJ242" s="23"/>
      <c r="AK242" s="23"/>
      <c r="AL242" s="23"/>
      <c r="AM242" s="23"/>
      <c r="AN242" s="23"/>
      <c r="AO242" s="23"/>
      <c r="AP242" s="23"/>
      <c r="AQ242" s="23"/>
      <c r="AR242" s="23"/>
      <c r="AS242" s="23"/>
      <c r="AT242" s="23"/>
      <c r="AU242" s="23"/>
      <c r="AV242" s="23"/>
      <c r="AW242" s="23"/>
      <c r="AX242" s="23"/>
      <c r="AY242" s="23"/>
      <c r="AZ242" s="23"/>
      <c r="BA242" s="23"/>
      <c r="BB242" s="23"/>
      <c r="BC242" s="23"/>
      <c r="BD242" s="23"/>
      <c r="BE242" s="23"/>
      <c r="BF242" s="23"/>
      <c r="BG242" s="23"/>
      <c r="BH242" s="23"/>
      <c r="BI242" s="23"/>
      <c r="BJ242" s="23"/>
      <c r="BK242" s="23"/>
      <c r="BL242" s="23"/>
      <c r="BM242" s="23"/>
      <c r="BN242" s="23"/>
      <c r="BO242" s="23"/>
      <c r="BP242" s="23"/>
      <c r="BQ242" s="23"/>
      <c r="BR242" s="23"/>
      <c r="BS242" s="23"/>
      <c r="BT242" s="23"/>
      <c r="BU242" s="23"/>
      <c r="BV242" s="23"/>
      <c r="BW242" s="23"/>
    </row>
    <row r="243" spans="1:75" ht="18.75" customHeight="1">
      <c r="A243" s="155">
        <f t="shared" si="51"/>
        <v>224</v>
      </c>
      <c r="B243" s="156" t="s">
        <v>58</v>
      </c>
      <c r="C243" s="164" t="s">
        <v>292</v>
      </c>
      <c r="D243" s="210">
        <v>273</v>
      </c>
      <c r="E243" s="206">
        <f t="shared" si="50"/>
        <v>6.5108514190317197E-4</v>
      </c>
      <c r="F243" s="194">
        <f t="shared" si="52"/>
        <v>0.85270689243978048</v>
      </c>
      <c r="G243" s="23"/>
      <c r="H243" s="136"/>
      <c r="I243" s="136"/>
      <c r="J243" s="136"/>
      <c r="K243" s="136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52"/>
      <c r="AD243" s="52"/>
      <c r="AE243" s="52"/>
      <c r="AF243" s="52"/>
      <c r="AG243" s="52"/>
      <c r="AH243" s="52"/>
      <c r="AI243" s="52"/>
      <c r="AJ243" s="23"/>
      <c r="AK243" s="23"/>
      <c r="AL243" s="23"/>
      <c r="AM243" s="23"/>
      <c r="AN243" s="23"/>
      <c r="AO243" s="23"/>
      <c r="AP243" s="23"/>
      <c r="AQ243" s="23"/>
      <c r="AR243" s="23"/>
      <c r="AS243" s="23"/>
      <c r="AT243" s="23"/>
      <c r="AU243" s="23"/>
      <c r="AV243" s="23"/>
      <c r="AW243" s="23"/>
      <c r="AX243" s="23"/>
      <c r="AY243" s="23"/>
      <c r="AZ243" s="23"/>
      <c r="BA243" s="23"/>
      <c r="BB243" s="23"/>
      <c r="BC243" s="23"/>
      <c r="BD243" s="23"/>
      <c r="BE243" s="23"/>
      <c r="BF243" s="23"/>
      <c r="BG243" s="23"/>
      <c r="BH243" s="23"/>
      <c r="BI243" s="23"/>
      <c r="BJ243" s="23"/>
      <c r="BK243" s="23"/>
      <c r="BL243" s="23"/>
      <c r="BM243" s="23"/>
      <c r="BN243" s="23"/>
      <c r="BO243" s="23"/>
      <c r="BP243" s="23"/>
      <c r="BQ243" s="23"/>
      <c r="BR243" s="23"/>
      <c r="BS243" s="23"/>
      <c r="BT243" s="23"/>
      <c r="BU243" s="23"/>
      <c r="BV243" s="23"/>
      <c r="BW243" s="23"/>
    </row>
    <row r="244" spans="1:75" ht="18.75" customHeight="1">
      <c r="A244" s="155">
        <f t="shared" si="51"/>
        <v>225</v>
      </c>
      <c r="B244" s="156" t="s">
        <v>52</v>
      </c>
      <c r="C244" s="164" t="s">
        <v>1547</v>
      </c>
      <c r="D244" s="210">
        <v>268</v>
      </c>
      <c r="E244" s="206">
        <f t="shared" si="50"/>
        <v>6.3916050560457909E-4</v>
      </c>
      <c r="F244" s="194">
        <f t="shared" si="52"/>
        <v>0.85334605294538501</v>
      </c>
      <c r="G244" s="23"/>
      <c r="H244" s="136"/>
      <c r="I244" s="136"/>
      <c r="J244" s="136"/>
      <c r="K244" s="136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52"/>
      <c r="AD244" s="52"/>
      <c r="AE244" s="52"/>
      <c r="AF244" s="52"/>
      <c r="AG244" s="52"/>
      <c r="AH244" s="52"/>
      <c r="AI244" s="52"/>
      <c r="AJ244" s="23"/>
      <c r="AK244" s="23"/>
      <c r="AL244" s="23"/>
      <c r="AM244" s="23"/>
      <c r="AN244" s="23"/>
      <c r="AO244" s="23"/>
      <c r="AP244" s="23"/>
      <c r="AQ244" s="23"/>
      <c r="AR244" s="23"/>
      <c r="AS244" s="23"/>
      <c r="AT244" s="23"/>
      <c r="AU244" s="23"/>
      <c r="AV244" s="23"/>
      <c r="AW244" s="23"/>
      <c r="AX244" s="23"/>
      <c r="AY244" s="23"/>
      <c r="AZ244" s="23"/>
      <c r="BA244" s="23"/>
      <c r="BB244" s="23"/>
      <c r="BC244" s="23"/>
      <c r="BD244" s="23"/>
      <c r="BE244" s="23"/>
      <c r="BF244" s="23"/>
      <c r="BG244" s="23"/>
      <c r="BH244" s="23"/>
      <c r="BI244" s="23"/>
      <c r="BJ244" s="23"/>
      <c r="BK244" s="23"/>
      <c r="BL244" s="23"/>
      <c r="BM244" s="23"/>
      <c r="BN244" s="23"/>
      <c r="BO244" s="23"/>
      <c r="BP244" s="23"/>
      <c r="BQ244" s="23"/>
      <c r="BR244" s="23"/>
      <c r="BS244" s="23"/>
      <c r="BT244" s="23"/>
      <c r="BU244" s="23"/>
      <c r="BV244" s="23"/>
      <c r="BW244" s="23"/>
    </row>
    <row r="245" spans="1:75" ht="18.75" customHeight="1">
      <c r="A245" s="155">
        <f t="shared" si="51"/>
        <v>226</v>
      </c>
      <c r="B245" s="156" t="s">
        <v>52</v>
      </c>
      <c r="C245" s="164" t="s">
        <v>1583</v>
      </c>
      <c r="D245" s="210">
        <v>268</v>
      </c>
      <c r="E245" s="206">
        <f t="shared" si="50"/>
        <v>6.3916050560457909E-4</v>
      </c>
      <c r="F245" s="194">
        <f t="shared" si="52"/>
        <v>0.85398521345098954</v>
      </c>
      <c r="G245" s="23"/>
      <c r="H245" s="136"/>
      <c r="I245" s="136"/>
      <c r="J245" s="136"/>
      <c r="K245" s="136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52"/>
      <c r="AD245" s="52"/>
      <c r="AE245" s="52"/>
      <c r="AF245" s="52"/>
      <c r="AG245" s="52"/>
      <c r="AH245" s="52"/>
      <c r="AI245" s="52"/>
      <c r="AJ245" s="23"/>
      <c r="AK245" s="23"/>
      <c r="AL245" s="23"/>
      <c r="AM245" s="23"/>
      <c r="AN245" s="23"/>
      <c r="AO245" s="23"/>
      <c r="AP245" s="23"/>
      <c r="AQ245" s="23"/>
      <c r="AR245" s="23"/>
      <c r="AS245" s="23"/>
      <c r="AT245" s="23"/>
      <c r="AU245" s="23"/>
      <c r="AV245" s="23"/>
      <c r="AW245" s="23"/>
      <c r="AX245" s="23"/>
      <c r="AY245" s="23"/>
      <c r="AZ245" s="23"/>
      <c r="BA245" s="23"/>
      <c r="BB245" s="23"/>
      <c r="BC245" s="23"/>
      <c r="BD245" s="23"/>
      <c r="BE245" s="23"/>
      <c r="BF245" s="23"/>
      <c r="BG245" s="23"/>
      <c r="BH245" s="23"/>
      <c r="BI245" s="23"/>
      <c r="BJ245" s="23"/>
      <c r="BK245" s="23"/>
      <c r="BL245" s="23"/>
      <c r="BM245" s="23"/>
      <c r="BN245" s="23"/>
      <c r="BO245" s="23"/>
      <c r="BP245" s="23"/>
      <c r="BQ245" s="23"/>
      <c r="BR245" s="23"/>
      <c r="BS245" s="23"/>
      <c r="BT245" s="23"/>
      <c r="BU245" s="23"/>
      <c r="BV245" s="23"/>
      <c r="BW245" s="23"/>
    </row>
    <row r="246" spans="1:75" ht="18.75" customHeight="1">
      <c r="A246" s="155">
        <f t="shared" si="51"/>
        <v>227</v>
      </c>
      <c r="B246" s="156" t="s">
        <v>52</v>
      </c>
      <c r="C246" s="164" t="s">
        <v>284</v>
      </c>
      <c r="D246" s="210">
        <v>268</v>
      </c>
      <c r="E246" s="206">
        <f t="shared" si="50"/>
        <v>6.3916050560457909E-4</v>
      </c>
      <c r="F246" s="194">
        <f t="shared" si="52"/>
        <v>0.85462437395659407</v>
      </c>
      <c r="G246" s="23"/>
      <c r="H246" s="136"/>
      <c r="I246" s="136"/>
      <c r="J246" s="136"/>
      <c r="K246" s="136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52"/>
      <c r="AD246" s="52"/>
      <c r="AE246" s="52"/>
      <c r="AF246" s="52"/>
      <c r="AG246" s="52"/>
      <c r="AH246" s="52"/>
      <c r="AI246" s="52"/>
      <c r="AJ246" s="23"/>
      <c r="AK246" s="23"/>
      <c r="AL246" s="23"/>
      <c r="AM246" s="23"/>
      <c r="AN246" s="23"/>
      <c r="AO246" s="23"/>
      <c r="AP246" s="23"/>
      <c r="AQ246" s="23"/>
      <c r="AR246" s="23"/>
      <c r="AS246" s="23"/>
      <c r="AT246" s="23"/>
      <c r="AU246" s="23"/>
      <c r="AV246" s="23"/>
      <c r="AW246" s="23"/>
      <c r="AX246" s="23"/>
      <c r="AY246" s="23"/>
      <c r="AZ246" s="23"/>
      <c r="BA246" s="23"/>
      <c r="BB246" s="23"/>
      <c r="BC246" s="23"/>
      <c r="BD246" s="23"/>
      <c r="BE246" s="23"/>
      <c r="BF246" s="23"/>
      <c r="BG246" s="23"/>
      <c r="BH246" s="23"/>
      <c r="BI246" s="23"/>
      <c r="BJ246" s="23"/>
      <c r="BK246" s="23"/>
      <c r="BL246" s="23"/>
      <c r="BM246" s="23"/>
      <c r="BN246" s="23"/>
      <c r="BO246" s="23"/>
      <c r="BP246" s="23"/>
      <c r="BQ246" s="23"/>
      <c r="BR246" s="23"/>
      <c r="BS246" s="23"/>
      <c r="BT246" s="23"/>
      <c r="BU246" s="23"/>
      <c r="BV246" s="23"/>
      <c r="BW246" s="23"/>
    </row>
    <row r="247" spans="1:75" ht="18.75" customHeight="1">
      <c r="A247" s="155">
        <f t="shared" si="51"/>
        <v>228</v>
      </c>
      <c r="B247" s="156" t="s">
        <v>72</v>
      </c>
      <c r="C247" s="164" t="s">
        <v>280</v>
      </c>
      <c r="D247" s="210">
        <v>267</v>
      </c>
      <c r="E247" s="206">
        <f t="shared" si="50"/>
        <v>6.3677557834486052E-4</v>
      </c>
      <c r="F247" s="194">
        <f t="shared" si="52"/>
        <v>0.85526114953493892</v>
      </c>
      <c r="G247" s="23"/>
      <c r="H247" s="136"/>
      <c r="I247" s="136"/>
      <c r="J247" s="136"/>
      <c r="K247" s="136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52"/>
      <c r="AD247" s="52"/>
      <c r="AE247" s="52"/>
      <c r="AF247" s="52"/>
      <c r="AG247" s="52"/>
      <c r="AH247" s="52"/>
      <c r="AI247" s="52"/>
      <c r="AJ247" s="23"/>
      <c r="AK247" s="23"/>
      <c r="AL247" s="23"/>
      <c r="AM247" s="23"/>
      <c r="AN247" s="23"/>
      <c r="AO247" s="23"/>
      <c r="AP247" s="23"/>
      <c r="AQ247" s="23"/>
      <c r="AR247" s="23"/>
      <c r="AS247" s="23"/>
      <c r="AT247" s="23"/>
      <c r="AU247" s="23"/>
      <c r="AV247" s="23"/>
      <c r="AW247" s="23"/>
      <c r="AX247" s="23"/>
      <c r="AY247" s="23"/>
      <c r="AZ247" s="23"/>
      <c r="BA247" s="23"/>
      <c r="BB247" s="23"/>
      <c r="BC247" s="23"/>
      <c r="BD247" s="23"/>
      <c r="BE247" s="23"/>
      <c r="BF247" s="23"/>
      <c r="BG247" s="23"/>
      <c r="BH247" s="23"/>
      <c r="BI247" s="23"/>
      <c r="BJ247" s="23"/>
      <c r="BK247" s="23"/>
      <c r="BL247" s="23"/>
      <c r="BM247" s="23"/>
      <c r="BN247" s="23"/>
      <c r="BO247" s="23"/>
      <c r="BP247" s="23"/>
      <c r="BQ247" s="23"/>
      <c r="BR247" s="23"/>
      <c r="BS247" s="23"/>
      <c r="BT247" s="23"/>
      <c r="BU247" s="23"/>
      <c r="BV247" s="23"/>
      <c r="BW247" s="23"/>
    </row>
    <row r="248" spans="1:75" ht="18.75" customHeight="1">
      <c r="A248" s="155">
        <f t="shared" si="51"/>
        <v>229</v>
      </c>
      <c r="B248" s="156" t="s">
        <v>64</v>
      </c>
      <c r="C248" s="164" t="s">
        <v>408</v>
      </c>
      <c r="D248" s="210">
        <v>267</v>
      </c>
      <c r="E248" s="206">
        <f t="shared" si="50"/>
        <v>6.3677557834486052E-4</v>
      </c>
      <c r="F248" s="194">
        <f t="shared" si="52"/>
        <v>0.85589792511328378</v>
      </c>
      <c r="G248" s="23"/>
      <c r="H248" s="136"/>
      <c r="I248" s="136"/>
      <c r="J248" s="136"/>
      <c r="K248" s="136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52"/>
      <c r="AD248" s="52"/>
      <c r="AE248" s="52"/>
      <c r="AF248" s="52"/>
      <c r="AG248" s="52"/>
      <c r="AH248" s="52"/>
      <c r="AI248" s="52"/>
      <c r="AJ248" s="23"/>
      <c r="AK248" s="23"/>
      <c r="AL248" s="23"/>
      <c r="AM248" s="23"/>
      <c r="AN248" s="23"/>
      <c r="AO248" s="23"/>
      <c r="AP248" s="23"/>
      <c r="AQ248" s="23"/>
      <c r="AR248" s="23"/>
      <c r="AS248" s="23"/>
      <c r="AT248" s="23"/>
      <c r="AU248" s="23"/>
      <c r="AV248" s="23"/>
      <c r="AW248" s="23"/>
      <c r="AX248" s="23"/>
      <c r="AY248" s="23"/>
      <c r="AZ248" s="23"/>
      <c r="BA248" s="23"/>
      <c r="BB248" s="23"/>
      <c r="BC248" s="23"/>
      <c r="BD248" s="23"/>
      <c r="BE248" s="23"/>
      <c r="BF248" s="23"/>
      <c r="BG248" s="23"/>
      <c r="BH248" s="23"/>
      <c r="BI248" s="23"/>
      <c r="BJ248" s="23"/>
      <c r="BK248" s="23"/>
      <c r="BL248" s="23"/>
      <c r="BM248" s="23"/>
      <c r="BN248" s="23"/>
      <c r="BO248" s="23"/>
      <c r="BP248" s="23"/>
      <c r="BQ248" s="23"/>
      <c r="BR248" s="23"/>
      <c r="BS248" s="23"/>
      <c r="BT248" s="23"/>
      <c r="BU248" s="23"/>
      <c r="BV248" s="23"/>
      <c r="BW248" s="23"/>
    </row>
    <row r="249" spans="1:75" ht="18.75" customHeight="1">
      <c r="A249" s="155">
        <f t="shared" si="51"/>
        <v>230</v>
      </c>
      <c r="B249" s="156" t="s">
        <v>64</v>
      </c>
      <c r="C249" s="164" t="s">
        <v>1725</v>
      </c>
      <c r="D249" s="210">
        <v>266</v>
      </c>
      <c r="E249" s="206">
        <f t="shared" si="50"/>
        <v>6.3439065108514194E-4</v>
      </c>
      <c r="F249" s="194">
        <f t="shared" si="52"/>
        <v>0.85653231576436895</v>
      </c>
      <c r="G249" s="23"/>
      <c r="H249" s="136"/>
      <c r="I249" s="136"/>
      <c r="J249" s="136"/>
      <c r="K249" s="136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52"/>
      <c r="AD249" s="52"/>
      <c r="AE249" s="52"/>
      <c r="AF249" s="52"/>
      <c r="AG249" s="52"/>
      <c r="AH249" s="52"/>
      <c r="AI249" s="52"/>
      <c r="AJ249" s="23"/>
      <c r="AK249" s="23"/>
      <c r="AL249" s="23"/>
      <c r="AM249" s="23"/>
      <c r="AN249" s="23"/>
      <c r="AO249" s="23"/>
      <c r="AP249" s="23"/>
      <c r="AQ249" s="23"/>
      <c r="AR249" s="23"/>
      <c r="AS249" s="23"/>
      <c r="AT249" s="23"/>
      <c r="AU249" s="23"/>
      <c r="AV249" s="23"/>
      <c r="AW249" s="23"/>
      <c r="AX249" s="23"/>
      <c r="AY249" s="23"/>
      <c r="AZ249" s="23"/>
      <c r="BA249" s="23"/>
      <c r="BB249" s="23"/>
      <c r="BC249" s="23"/>
      <c r="BD249" s="23"/>
      <c r="BE249" s="23"/>
      <c r="BF249" s="23"/>
      <c r="BG249" s="23"/>
      <c r="BH249" s="23"/>
      <c r="BI249" s="23"/>
      <c r="BJ249" s="23"/>
      <c r="BK249" s="23"/>
      <c r="BL249" s="23"/>
      <c r="BM249" s="23"/>
      <c r="BN249" s="23"/>
      <c r="BO249" s="23"/>
      <c r="BP249" s="23"/>
      <c r="BQ249" s="23"/>
      <c r="BR249" s="23"/>
      <c r="BS249" s="23"/>
      <c r="BT249" s="23"/>
      <c r="BU249" s="23"/>
      <c r="BV249" s="23"/>
      <c r="BW249" s="23"/>
    </row>
    <row r="250" spans="1:75" ht="18.75" customHeight="1">
      <c r="A250" s="155">
        <f t="shared" si="51"/>
        <v>231</v>
      </c>
      <c r="B250" s="156" t="s">
        <v>52</v>
      </c>
      <c r="C250" s="164" t="s">
        <v>321</v>
      </c>
      <c r="D250" s="210">
        <v>265</v>
      </c>
      <c r="E250" s="206">
        <f t="shared" si="50"/>
        <v>6.3200572382542336E-4</v>
      </c>
      <c r="F250" s="194">
        <f t="shared" si="52"/>
        <v>0.85716432148819433</v>
      </c>
      <c r="G250" s="23"/>
      <c r="H250" s="136"/>
      <c r="I250" s="136"/>
      <c r="J250" s="136"/>
      <c r="K250" s="136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52"/>
      <c r="AD250" s="52"/>
      <c r="AE250" s="52"/>
      <c r="AF250" s="52"/>
      <c r="AG250" s="52"/>
      <c r="AH250" s="52"/>
      <c r="AI250" s="52"/>
      <c r="AJ250" s="23"/>
      <c r="AK250" s="23"/>
      <c r="AL250" s="23"/>
      <c r="AM250" s="23"/>
      <c r="AN250" s="23"/>
      <c r="AO250" s="23"/>
      <c r="AP250" s="23"/>
      <c r="AQ250" s="23"/>
      <c r="AR250" s="23"/>
      <c r="AS250" s="23"/>
      <c r="AT250" s="23"/>
      <c r="AU250" s="23"/>
      <c r="AV250" s="23"/>
      <c r="AW250" s="23"/>
      <c r="AX250" s="23"/>
      <c r="AY250" s="23"/>
      <c r="AZ250" s="23"/>
      <c r="BA250" s="23"/>
      <c r="BB250" s="23"/>
      <c r="BC250" s="23"/>
      <c r="BD250" s="23"/>
      <c r="BE250" s="23"/>
      <c r="BF250" s="23"/>
      <c r="BG250" s="23"/>
      <c r="BH250" s="23"/>
      <c r="BI250" s="23"/>
      <c r="BJ250" s="23"/>
      <c r="BK250" s="23"/>
      <c r="BL250" s="23"/>
      <c r="BM250" s="23"/>
      <c r="BN250" s="23"/>
      <c r="BO250" s="23"/>
      <c r="BP250" s="23"/>
      <c r="BQ250" s="23"/>
      <c r="BR250" s="23"/>
      <c r="BS250" s="23"/>
      <c r="BT250" s="23"/>
      <c r="BU250" s="23"/>
      <c r="BV250" s="23"/>
      <c r="BW250" s="23"/>
    </row>
    <row r="251" spans="1:75" ht="18.75" customHeight="1">
      <c r="A251" s="155">
        <f t="shared" si="51"/>
        <v>232</v>
      </c>
      <c r="B251" s="156" t="s">
        <v>917</v>
      </c>
      <c r="C251" s="164" t="s">
        <v>1630</v>
      </c>
      <c r="D251" s="210">
        <v>263</v>
      </c>
      <c r="E251" s="206">
        <f t="shared" si="50"/>
        <v>6.2723586930598621E-4</v>
      </c>
      <c r="F251" s="194">
        <f t="shared" si="52"/>
        <v>0.85779155735750034</v>
      </c>
      <c r="G251" s="23"/>
      <c r="H251" s="136"/>
      <c r="I251" s="136"/>
      <c r="J251" s="136"/>
      <c r="K251" s="136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52"/>
      <c r="AD251" s="52"/>
      <c r="AE251" s="52"/>
      <c r="AF251" s="52"/>
      <c r="AG251" s="52"/>
      <c r="AH251" s="52"/>
      <c r="AI251" s="52"/>
      <c r="AJ251" s="23"/>
      <c r="AK251" s="23"/>
      <c r="AL251" s="23"/>
      <c r="AM251" s="23"/>
      <c r="AN251" s="23"/>
      <c r="AO251" s="23"/>
      <c r="AP251" s="23"/>
      <c r="AQ251" s="23"/>
      <c r="AR251" s="23"/>
      <c r="AS251" s="23"/>
      <c r="AT251" s="23"/>
      <c r="AU251" s="23"/>
      <c r="AV251" s="23"/>
      <c r="AW251" s="23"/>
      <c r="AX251" s="23"/>
      <c r="AY251" s="23"/>
      <c r="AZ251" s="23"/>
      <c r="BA251" s="23"/>
      <c r="BB251" s="23"/>
      <c r="BC251" s="23"/>
      <c r="BD251" s="23"/>
      <c r="BE251" s="23"/>
      <c r="BF251" s="23"/>
      <c r="BG251" s="23"/>
      <c r="BH251" s="23"/>
      <c r="BI251" s="23"/>
      <c r="BJ251" s="23"/>
      <c r="BK251" s="23"/>
      <c r="BL251" s="23"/>
      <c r="BM251" s="23"/>
      <c r="BN251" s="23"/>
      <c r="BO251" s="23"/>
      <c r="BP251" s="23"/>
      <c r="BQ251" s="23"/>
      <c r="BR251" s="23"/>
      <c r="BS251" s="23"/>
      <c r="BT251" s="23"/>
      <c r="BU251" s="23"/>
      <c r="BV251" s="23"/>
      <c r="BW251" s="23"/>
    </row>
    <row r="252" spans="1:75" ht="18.75" customHeight="1">
      <c r="A252" s="155">
        <f t="shared" si="51"/>
        <v>233</v>
      </c>
      <c r="B252" s="156" t="s">
        <v>58</v>
      </c>
      <c r="C252" s="164" t="s">
        <v>339</v>
      </c>
      <c r="D252" s="210">
        <v>260</v>
      </c>
      <c r="E252" s="206">
        <f t="shared" si="50"/>
        <v>6.2008108752683048E-4</v>
      </c>
      <c r="F252" s="194">
        <f t="shared" si="52"/>
        <v>0.85841163844502721</v>
      </c>
      <c r="G252" s="23"/>
      <c r="H252" s="136"/>
      <c r="I252" s="136"/>
      <c r="J252" s="136"/>
      <c r="K252" s="136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52"/>
      <c r="AD252" s="52"/>
      <c r="AE252" s="52"/>
      <c r="AF252" s="52"/>
      <c r="AG252" s="52"/>
      <c r="AH252" s="52"/>
      <c r="AI252" s="52"/>
      <c r="AJ252" s="23"/>
      <c r="AK252" s="23"/>
      <c r="AL252" s="23"/>
      <c r="AM252" s="23"/>
      <c r="AN252" s="23"/>
      <c r="AO252" s="23"/>
      <c r="AP252" s="23"/>
      <c r="AQ252" s="23"/>
      <c r="AR252" s="23"/>
      <c r="AS252" s="23"/>
      <c r="AT252" s="23"/>
      <c r="AU252" s="23"/>
      <c r="AV252" s="23"/>
      <c r="AW252" s="23"/>
      <c r="AX252" s="23"/>
      <c r="AY252" s="23"/>
      <c r="AZ252" s="23"/>
      <c r="BA252" s="23"/>
      <c r="BB252" s="23"/>
      <c r="BC252" s="23"/>
      <c r="BD252" s="23"/>
      <c r="BE252" s="23"/>
      <c r="BF252" s="23"/>
      <c r="BG252" s="23"/>
      <c r="BH252" s="23"/>
      <c r="BI252" s="23"/>
      <c r="BJ252" s="23"/>
      <c r="BK252" s="23"/>
      <c r="BL252" s="23"/>
      <c r="BM252" s="23"/>
      <c r="BN252" s="23"/>
      <c r="BO252" s="23"/>
      <c r="BP252" s="23"/>
      <c r="BQ252" s="23"/>
      <c r="BR252" s="23"/>
      <c r="BS252" s="23"/>
      <c r="BT252" s="23"/>
      <c r="BU252" s="23"/>
      <c r="BV252" s="23"/>
      <c r="BW252" s="23"/>
    </row>
    <row r="253" spans="1:75" ht="18.75" customHeight="1">
      <c r="A253" s="155">
        <f t="shared" si="51"/>
        <v>234</v>
      </c>
      <c r="B253" s="156" t="s">
        <v>58</v>
      </c>
      <c r="C253" s="164" t="s">
        <v>1651</v>
      </c>
      <c r="D253" s="210">
        <v>260</v>
      </c>
      <c r="E253" s="206">
        <f t="shared" si="50"/>
        <v>6.2008108752683048E-4</v>
      </c>
      <c r="F253" s="194">
        <f t="shared" si="52"/>
        <v>0.85903171953255408</v>
      </c>
      <c r="G253" s="23"/>
      <c r="H253" s="136"/>
      <c r="I253" s="136"/>
      <c r="J253" s="136"/>
      <c r="K253" s="136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52"/>
      <c r="AD253" s="52"/>
      <c r="AE253" s="52"/>
      <c r="AF253" s="52"/>
      <c r="AG253" s="52"/>
      <c r="AH253" s="52"/>
      <c r="AI253" s="52"/>
      <c r="AJ253" s="23"/>
      <c r="AK253" s="23"/>
      <c r="AL253" s="23"/>
      <c r="AM253" s="23"/>
      <c r="AN253" s="23"/>
      <c r="AO253" s="23"/>
      <c r="AP253" s="23"/>
      <c r="AQ253" s="23"/>
      <c r="AR253" s="23"/>
      <c r="AS253" s="23"/>
      <c r="AT253" s="23"/>
      <c r="AU253" s="23"/>
      <c r="AV253" s="23"/>
      <c r="AW253" s="23"/>
      <c r="AX253" s="23"/>
      <c r="AY253" s="23"/>
      <c r="AZ253" s="23"/>
      <c r="BA253" s="23"/>
      <c r="BB253" s="23"/>
      <c r="BC253" s="23"/>
      <c r="BD253" s="23"/>
      <c r="BE253" s="23"/>
      <c r="BF253" s="23"/>
      <c r="BG253" s="23"/>
      <c r="BH253" s="23"/>
      <c r="BI253" s="23"/>
      <c r="BJ253" s="23"/>
      <c r="BK253" s="23"/>
      <c r="BL253" s="23"/>
      <c r="BM253" s="23"/>
      <c r="BN253" s="23"/>
      <c r="BO253" s="23"/>
      <c r="BP253" s="23"/>
      <c r="BQ253" s="23"/>
      <c r="BR253" s="23"/>
      <c r="BS253" s="23"/>
      <c r="BT253" s="23"/>
      <c r="BU253" s="23"/>
      <c r="BV253" s="23"/>
      <c r="BW253" s="23"/>
    </row>
    <row r="254" spans="1:75" ht="18.75" customHeight="1">
      <c r="A254" s="155">
        <f t="shared" si="51"/>
        <v>235</v>
      </c>
      <c r="B254" s="156" t="s">
        <v>72</v>
      </c>
      <c r="C254" s="164" t="s">
        <v>219</v>
      </c>
      <c r="D254" s="210">
        <v>260</v>
      </c>
      <c r="E254" s="206">
        <f t="shared" si="50"/>
        <v>6.2008108752683048E-4</v>
      </c>
      <c r="F254" s="194">
        <f t="shared" si="52"/>
        <v>0.85965180062008095</v>
      </c>
      <c r="G254" s="23"/>
      <c r="H254" s="136"/>
      <c r="I254" s="136"/>
      <c r="J254" s="136"/>
      <c r="K254" s="136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52"/>
      <c r="AD254" s="52"/>
      <c r="AE254" s="52"/>
      <c r="AF254" s="52"/>
      <c r="AG254" s="52"/>
      <c r="AH254" s="52"/>
      <c r="AI254" s="52"/>
      <c r="AJ254" s="23"/>
      <c r="AK254" s="23"/>
      <c r="AL254" s="23"/>
      <c r="AM254" s="23"/>
      <c r="AN254" s="23"/>
      <c r="AO254" s="23"/>
      <c r="AP254" s="23"/>
      <c r="AQ254" s="23"/>
      <c r="AR254" s="23"/>
      <c r="AS254" s="23"/>
      <c r="AT254" s="23"/>
      <c r="AU254" s="23"/>
      <c r="AV254" s="23"/>
      <c r="AW254" s="23"/>
      <c r="AX254" s="23"/>
      <c r="AY254" s="23"/>
      <c r="AZ254" s="23"/>
      <c r="BA254" s="23"/>
      <c r="BB254" s="23"/>
      <c r="BC254" s="23"/>
      <c r="BD254" s="23"/>
      <c r="BE254" s="23"/>
      <c r="BF254" s="23"/>
      <c r="BG254" s="23"/>
      <c r="BH254" s="23"/>
      <c r="BI254" s="23"/>
      <c r="BJ254" s="23"/>
      <c r="BK254" s="23"/>
      <c r="BL254" s="23"/>
      <c r="BM254" s="23"/>
      <c r="BN254" s="23"/>
      <c r="BO254" s="23"/>
      <c r="BP254" s="23"/>
      <c r="BQ254" s="23"/>
      <c r="BR254" s="23"/>
      <c r="BS254" s="23"/>
      <c r="BT254" s="23"/>
      <c r="BU254" s="23"/>
      <c r="BV254" s="23"/>
      <c r="BW254" s="23"/>
    </row>
    <row r="255" spans="1:75" ht="18.75" customHeight="1">
      <c r="A255" s="155">
        <f t="shared" si="51"/>
        <v>236</v>
      </c>
      <c r="B255" s="156" t="s">
        <v>64</v>
      </c>
      <c r="C255" s="164" t="s">
        <v>283</v>
      </c>
      <c r="D255" s="210">
        <v>256</v>
      </c>
      <c r="E255" s="206">
        <f t="shared" si="50"/>
        <v>6.1054137848795607E-4</v>
      </c>
      <c r="F255" s="194">
        <f t="shared" si="52"/>
        <v>0.86026234199856888</v>
      </c>
      <c r="G255" s="23"/>
      <c r="H255" s="136"/>
      <c r="I255" s="136"/>
      <c r="J255" s="136"/>
      <c r="K255" s="136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52"/>
      <c r="AD255" s="52"/>
      <c r="AE255" s="52"/>
      <c r="AF255" s="52"/>
      <c r="AG255" s="52"/>
      <c r="AH255" s="52"/>
      <c r="AI255" s="52"/>
      <c r="AJ255" s="23"/>
      <c r="AK255" s="23"/>
      <c r="AL255" s="23"/>
      <c r="AM255" s="23"/>
      <c r="AN255" s="23"/>
      <c r="AO255" s="23"/>
      <c r="AP255" s="23"/>
      <c r="AQ255" s="23"/>
      <c r="AR255" s="23"/>
      <c r="AS255" s="23"/>
      <c r="AT255" s="23"/>
      <c r="AU255" s="23"/>
      <c r="AV255" s="23"/>
      <c r="AW255" s="23"/>
      <c r="AX255" s="23"/>
      <c r="AY255" s="23"/>
      <c r="AZ255" s="23"/>
      <c r="BA255" s="23"/>
      <c r="BB255" s="23"/>
      <c r="BC255" s="23"/>
      <c r="BD255" s="23"/>
      <c r="BE255" s="23"/>
      <c r="BF255" s="23"/>
      <c r="BG255" s="23"/>
      <c r="BH255" s="23"/>
      <c r="BI255" s="23"/>
      <c r="BJ255" s="23"/>
      <c r="BK255" s="23"/>
      <c r="BL255" s="23"/>
      <c r="BM255" s="23"/>
      <c r="BN255" s="23"/>
      <c r="BO255" s="23"/>
      <c r="BP255" s="23"/>
      <c r="BQ255" s="23"/>
      <c r="BR255" s="23"/>
      <c r="BS255" s="23"/>
      <c r="BT255" s="23"/>
      <c r="BU255" s="23"/>
      <c r="BV255" s="23"/>
      <c r="BW255" s="23"/>
    </row>
    <row r="256" spans="1:75" ht="18.75" customHeight="1">
      <c r="A256" s="155">
        <f t="shared" si="51"/>
        <v>237</v>
      </c>
      <c r="B256" s="156" t="s">
        <v>58</v>
      </c>
      <c r="C256" s="164" t="s">
        <v>1577</v>
      </c>
      <c r="D256" s="210">
        <v>255</v>
      </c>
      <c r="E256" s="206">
        <f t="shared" si="50"/>
        <v>6.081564512282375E-4</v>
      </c>
      <c r="F256" s="194">
        <f t="shared" si="52"/>
        <v>0.86087049844979713</v>
      </c>
      <c r="G256" s="23"/>
      <c r="H256" s="136"/>
      <c r="I256" s="136"/>
      <c r="J256" s="136"/>
      <c r="K256" s="136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52"/>
      <c r="AD256" s="52"/>
      <c r="AE256" s="52"/>
      <c r="AF256" s="52"/>
      <c r="AG256" s="52"/>
      <c r="AH256" s="52"/>
      <c r="AI256" s="52"/>
      <c r="AJ256" s="23"/>
      <c r="AK256" s="23"/>
      <c r="AL256" s="23"/>
      <c r="AM256" s="23"/>
      <c r="AN256" s="23"/>
      <c r="AO256" s="23"/>
      <c r="AP256" s="23"/>
      <c r="AQ256" s="23"/>
      <c r="AR256" s="23"/>
      <c r="AS256" s="23"/>
      <c r="AT256" s="23"/>
      <c r="AU256" s="23"/>
      <c r="AV256" s="23"/>
      <c r="AW256" s="23"/>
      <c r="AX256" s="23"/>
      <c r="AY256" s="23"/>
      <c r="AZ256" s="23"/>
      <c r="BA256" s="23"/>
      <c r="BB256" s="23"/>
      <c r="BC256" s="23"/>
      <c r="BD256" s="23"/>
      <c r="BE256" s="23"/>
      <c r="BF256" s="23"/>
      <c r="BG256" s="23"/>
      <c r="BH256" s="23"/>
      <c r="BI256" s="23"/>
      <c r="BJ256" s="23"/>
      <c r="BK256" s="23"/>
      <c r="BL256" s="23"/>
      <c r="BM256" s="23"/>
      <c r="BN256" s="23"/>
      <c r="BO256" s="23"/>
      <c r="BP256" s="23"/>
      <c r="BQ256" s="23"/>
      <c r="BR256" s="23"/>
      <c r="BS256" s="23"/>
      <c r="BT256" s="23"/>
      <c r="BU256" s="23"/>
      <c r="BV256" s="23"/>
      <c r="BW256" s="23"/>
    </row>
    <row r="257" spans="1:75" ht="18.75" customHeight="1">
      <c r="A257" s="155">
        <f t="shared" si="51"/>
        <v>238</v>
      </c>
      <c r="B257" s="156" t="s">
        <v>52</v>
      </c>
      <c r="C257" s="164" t="s">
        <v>293</v>
      </c>
      <c r="D257" s="210">
        <v>255</v>
      </c>
      <c r="E257" s="206">
        <f t="shared" si="50"/>
        <v>6.081564512282375E-4</v>
      </c>
      <c r="F257" s="194">
        <f t="shared" si="52"/>
        <v>0.86147865490102538</v>
      </c>
      <c r="G257" s="23"/>
      <c r="H257" s="136"/>
      <c r="I257" s="136"/>
      <c r="J257" s="136"/>
      <c r="K257" s="136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52"/>
      <c r="AD257" s="52"/>
      <c r="AE257" s="52"/>
      <c r="AF257" s="52"/>
      <c r="AG257" s="52"/>
      <c r="AH257" s="52"/>
      <c r="AI257" s="52"/>
      <c r="AJ257" s="23"/>
      <c r="AK257" s="23"/>
      <c r="AL257" s="23"/>
      <c r="AM257" s="23"/>
      <c r="AN257" s="23"/>
      <c r="AO257" s="23"/>
      <c r="AP257" s="23"/>
      <c r="AQ257" s="23"/>
      <c r="AR257" s="23"/>
      <c r="AS257" s="23"/>
      <c r="AT257" s="23"/>
      <c r="AU257" s="23"/>
      <c r="AV257" s="23"/>
      <c r="AW257" s="23"/>
      <c r="AX257" s="23"/>
      <c r="AY257" s="23"/>
      <c r="AZ257" s="23"/>
      <c r="BA257" s="23"/>
      <c r="BB257" s="23"/>
      <c r="BC257" s="23"/>
      <c r="BD257" s="23"/>
      <c r="BE257" s="23"/>
      <c r="BF257" s="23"/>
      <c r="BG257" s="23"/>
      <c r="BH257" s="23"/>
      <c r="BI257" s="23"/>
      <c r="BJ257" s="23"/>
      <c r="BK257" s="23"/>
      <c r="BL257" s="23"/>
      <c r="BM257" s="23"/>
      <c r="BN257" s="23"/>
      <c r="BO257" s="23"/>
      <c r="BP257" s="23"/>
      <c r="BQ257" s="23"/>
      <c r="BR257" s="23"/>
      <c r="BS257" s="23"/>
      <c r="BT257" s="23"/>
      <c r="BU257" s="23"/>
      <c r="BV257" s="23"/>
      <c r="BW257" s="23"/>
    </row>
    <row r="258" spans="1:75" ht="18.75" customHeight="1">
      <c r="A258" s="155">
        <f t="shared" si="51"/>
        <v>239</v>
      </c>
      <c r="B258" s="156" t="s">
        <v>58</v>
      </c>
      <c r="C258" s="164" t="s">
        <v>305</v>
      </c>
      <c r="D258" s="210">
        <v>253</v>
      </c>
      <c r="E258" s="206">
        <f t="shared" si="50"/>
        <v>6.0338659670880034E-4</v>
      </c>
      <c r="F258" s="194">
        <f t="shared" si="52"/>
        <v>0.86208204149773415</v>
      </c>
      <c r="G258" s="23"/>
      <c r="H258" s="136"/>
      <c r="I258" s="136"/>
      <c r="J258" s="136"/>
      <c r="K258" s="136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52"/>
      <c r="AD258" s="52"/>
      <c r="AE258" s="52"/>
      <c r="AF258" s="52"/>
      <c r="AG258" s="52"/>
      <c r="AH258" s="52"/>
      <c r="AI258" s="52"/>
      <c r="AJ258" s="23"/>
      <c r="AK258" s="23"/>
      <c r="AL258" s="23"/>
      <c r="AM258" s="23"/>
      <c r="AN258" s="23"/>
      <c r="AO258" s="23"/>
      <c r="AP258" s="23"/>
      <c r="AQ258" s="23"/>
      <c r="AR258" s="23"/>
      <c r="AS258" s="23"/>
      <c r="AT258" s="23"/>
      <c r="AU258" s="23"/>
      <c r="AV258" s="23"/>
      <c r="AW258" s="23"/>
      <c r="AX258" s="23"/>
      <c r="AY258" s="23"/>
      <c r="AZ258" s="23"/>
      <c r="BA258" s="23"/>
      <c r="BB258" s="23"/>
      <c r="BC258" s="23"/>
      <c r="BD258" s="23"/>
      <c r="BE258" s="23"/>
      <c r="BF258" s="23"/>
      <c r="BG258" s="23"/>
      <c r="BH258" s="23"/>
      <c r="BI258" s="23"/>
      <c r="BJ258" s="23"/>
      <c r="BK258" s="23"/>
      <c r="BL258" s="23"/>
      <c r="BM258" s="23"/>
      <c r="BN258" s="23"/>
      <c r="BO258" s="23"/>
      <c r="BP258" s="23"/>
      <c r="BQ258" s="23"/>
      <c r="BR258" s="23"/>
      <c r="BS258" s="23"/>
      <c r="BT258" s="23"/>
      <c r="BU258" s="23"/>
      <c r="BV258" s="23"/>
      <c r="BW258" s="23"/>
    </row>
    <row r="259" spans="1:75" ht="18.75" customHeight="1">
      <c r="A259" s="155">
        <f t="shared" si="51"/>
        <v>240</v>
      </c>
      <c r="B259" s="156" t="s">
        <v>72</v>
      </c>
      <c r="C259" s="164" t="s">
        <v>240</v>
      </c>
      <c r="D259" s="210">
        <v>251</v>
      </c>
      <c r="E259" s="206">
        <f t="shared" si="50"/>
        <v>5.9861674218936319E-4</v>
      </c>
      <c r="F259" s="194">
        <f t="shared" si="52"/>
        <v>0.86268065823992357</v>
      </c>
      <c r="G259" s="23"/>
      <c r="H259" s="136"/>
      <c r="I259" s="136"/>
      <c r="J259" s="136"/>
      <c r="K259" s="136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52"/>
      <c r="AD259" s="52"/>
      <c r="AE259" s="52"/>
      <c r="AF259" s="52"/>
      <c r="AG259" s="52"/>
      <c r="AH259" s="52"/>
      <c r="AI259" s="52"/>
      <c r="AJ259" s="23"/>
      <c r="AK259" s="23"/>
      <c r="AL259" s="23"/>
      <c r="AM259" s="23"/>
      <c r="AN259" s="23"/>
      <c r="AO259" s="23"/>
      <c r="AP259" s="23"/>
      <c r="AQ259" s="23"/>
      <c r="AR259" s="23"/>
      <c r="AS259" s="23"/>
      <c r="AT259" s="23"/>
      <c r="AU259" s="23"/>
      <c r="AV259" s="23"/>
      <c r="AW259" s="23"/>
      <c r="AX259" s="23"/>
      <c r="AY259" s="23"/>
      <c r="AZ259" s="23"/>
      <c r="BA259" s="23"/>
      <c r="BB259" s="23"/>
      <c r="BC259" s="23"/>
      <c r="BD259" s="23"/>
      <c r="BE259" s="23"/>
      <c r="BF259" s="23"/>
      <c r="BG259" s="23"/>
      <c r="BH259" s="23"/>
      <c r="BI259" s="23"/>
      <c r="BJ259" s="23"/>
      <c r="BK259" s="23"/>
      <c r="BL259" s="23"/>
      <c r="BM259" s="23"/>
      <c r="BN259" s="23"/>
      <c r="BO259" s="23"/>
      <c r="BP259" s="23"/>
      <c r="BQ259" s="23"/>
      <c r="BR259" s="23"/>
      <c r="BS259" s="23"/>
      <c r="BT259" s="23"/>
      <c r="BU259" s="23"/>
      <c r="BV259" s="23"/>
      <c r="BW259" s="23"/>
    </row>
    <row r="260" spans="1:75" ht="18.75" customHeight="1">
      <c r="A260" s="155">
        <f t="shared" si="51"/>
        <v>241</v>
      </c>
      <c r="B260" s="156" t="s">
        <v>52</v>
      </c>
      <c r="C260" s="164" t="s">
        <v>333</v>
      </c>
      <c r="D260" s="210">
        <v>250</v>
      </c>
      <c r="E260" s="206">
        <f t="shared" si="50"/>
        <v>5.9623181492964462E-4</v>
      </c>
      <c r="F260" s="194">
        <f t="shared" si="52"/>
        <v>0.8632768900548532</v>
      </c>
      <c r="G260" s="23"/>
      <c r="H260" s="136"/>
      <c r="I260" s="136"/>
      <c r="J260" s="136"/>
      <c r="K260" s="136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52"/>
      <c r="AD260" s="52"/>
      <c r="AE260" s="52"/>
      <c r="AF260" s="52"/>
      <c r="AG260" s="52"/>
      <c r="AH260" s="52"/>
      <c r="AI260" s="52"/>
      <c r="AJ260" s="23"/>
      <c r="AK260" s="23"/>
      <c r="AL260" s="23"/>
      <c r="AM260" s="23"/>
      <c r="AN260" s="23"/>
      <c r="AO260" s="23"/>
      <c r="AP260" s="23"/>
      <c r="AQ260" s="23"/>
      <c r="AR260" s="23"/>
      <c r="AS260" s="23"/>
      <c r="AT260" s="23"/>
      <c r="AU260" s="23"/>
      <c r="AV260" s="23"/>
      <c r="AW260" s="23"/>
      <c r="AX260" s="23"/>
      <c r="AY260" s="23"/>
      <c r="AZ260" s="23"/>
      <c r="BA260" s="23"/>
      <c r="BB260" s="23"/>
      <c r="BC260" s="23"/>
      <c r="BD260" s="23"/>
      <c r="BE260" s="23"/>
      <c r="BF260" s="23"/>
      <c r="BG260" s="23"/>
      <c r="BH260" s="23"/>
      <c r="BI260" s="23"/>
      <c r="BJ260" s="23"/>
      <c r="BK260" s="23"/>
      <c r="BL260" s="23"/>
      <c r="BM260" s="23"/>
      <c r="BN260" s="23"/>
      <c r="BO260" s="23"/>
      <c r="BP260" s="23"/>
      <c r="BQ260" s="23"/>
      <c r="BR260" s="23"/>
      <c r="BS260" s="23"/>
      <c r="BT260" s="23"/>
      <c r="BU260" s="23"/>
      <c r="BV260" s="23"/>
      <c r="BW260" s="23"/>
    </row>
    <row r="261" spans="1:75" ht="18.75" customHeight="1">
      <c r="A261" s="155">
        <f t="shared" si="51"/>
        <v>242</v>
      </c>
      <c r="B261" s="156" t="s">
        <v>72</v>
      </c>
      <c r="C261" s="164" t="s">
        <v>432</v>
      </c>
      <c r="D261" s="210">
        <v>249</v>
      </c>
      <c r="E261" s="206">
        <f t="shared" si="50"/>
        <v>5.9384688766992604E-4</v>
      </c>
      <c r="F261" s="194">
        <f t="shared" si="52"/>
        <v>0.86387073694252314</v>
      </c>
      <c r="G261" s="23"/>
      <c r="H261" s="136"/>
      <c r="I261" s="136"/>
      <c r="J261" s="136"/>
      <c r="K261" s="136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52"/>
      <c r="AJ261" s="23"/>
      <c r="AK261" s="23"/>
      <c r="AL261" s="23"/>
      <c r="AM261" s="23"/>
      <c r="AN261" s="23"/>
      <c r="AO261" s="23"/>
      <c r="AP261" s="23"/>
      <c r="AQ261" s="23"/>
      <c r="AR261" s="23"/>
      <c r="AS261" s="23"/>
      <c r="AT261" s="23"/>
      <c r="AU261" s="23"/>
      <c r="AV261" s="23"/>
      <c r="AW261" s="23"/>
      <c r="AX261" s="23"/>
      <c r="AY261" s="23"/>
      <c r="AZ261" s="23"/>
      <c r="BA261" s="23"/>
      <c r="BB261" s="23"/>
      <c r="BC261" s="23"/>
      <c r="BD261" s="23"/>
      <c r="BE261" s="23"/>
      <c r="BF261" s="23"/>
      <c r="BG261" s="23"/>
      <c r="BH261" s="23"/>
      <c r="BI261" s="23"/>
      <c r="BJ261" s="23"/>
      <c r="BK261" s="23"/>
      <c r="BL261" s="23"/>
      <c r="BM261" s="23"/>
      <c r="BN261" s="23"/>
      <c r="BO261" s="23"/>
      <c r="BP261" s="23"/>
      <c r="BQ261" s="23"/>
      <c r="BR261" s="23"/>
      <c r="BS261" s="23"/>
      <c r="BT261" s="23"/>
      <c r="BU261" s="23"/>
      <c r="BV261" s="23"/>
      <c r="BW261" s="23"/>
    </row>
    <row r="262" spans="1:75" ht="18.75" customHeight="1">
      <c r="A262" s="155">
        <f t="shared" si="51"/>
        <v>243</v>
      </c>
      <c r="B262" s="156" t="s">
        <v>52</v>
      </c>
      <c r="C262" s="164" t="s">
        <v>290</v>
      </c>
      <c r="D262" s="210">
        <v>248</v>
      </c>
      <c r="E262" s="206">
        <f t="shared" si="50"/>
        <v>5.9146196041020747E-4</v>
      </c>
      <c r="F262" s="194">
        <f t="shared" si="52"/>
        <v>0.8644621989029333</v>
      </c>
      <c r="G262" s="23"/>
      <c r="H262" s="136"/>
      <c r="I262" s="136"/>
      <c r="J262" s="136"/>
      <c r="K262" s="136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52"/>
      <c r="AJ262" s="23"/>
      <c r="AK262" s="23"/>
      <c r="AL262" s="23"/>
      <c r="AM262" s="23"/>
      <c r="AN262" s="23"/>
      <c r="AO262" s="23"/>
      <c r="AP262" s="23"/>
      <c r="AQ262" s="23"/>
      <c r="AR262" s="23"/>
      <c r="AS262" s="23"/>
      <c r="AT262" s="23"/>
      <c r="AU262" s="23"/>
      <c r="AV262" s="23"/>
      <c r="AW262" s="23"/>
      <c r="AX262" s="23"/>
      <c r="AY262" s="23"/>
      <c r="AZ262" s="23"/>
      <c r="BA262" s="23"/>
      <c r="BB262" s="23"/>
      <c r="BC262" s="23"/>
      <c r="BD262" s="23"/>
      <c r="BE262" s="23"/>
      <c r="BF262" s="23"/>
      <c r="BG262" s="23"/>
      <c r="BH262" s="23"/>
      <c r="BI262" s="23"/>
      <c r="BJ262" s="23"/>
      <c r="BK262" s="23"/>
      <c r="BL262" s="23"/>
      <c r="BM262" s="23"/>
      <c r="BN262" s="23"/>
      <c r="BO262" s="23"/>
      <c r="BP262" s="23"/>
      <c r="BQ262" s="23"/>
      <c r="BR262" s="23"/>
      <c r="BS262" s="23"/>
      <c r="BT262" s="23"/>
      <c r="BU262" s="23"/>
      <c r="BV262" s="23"/>
      <c r="BW262" s="23"/>
    </row>
    <row r="263" spans="1:75" ht="18.75" customHeight="1">
      <c r="A263" s="155">
        <f t="shared" si="51"/>
        <v>244</v>
      </c>
      <c r="B263" s="156" t="s">
        <v>56</v>
      </c>
      <c r="C263" s="164" t="s">
        <v>1522</v>
      </c>
      <c r="D263" s="210">
        <v>246</v>
      </c>
      <c r="E263" s="206">
        <f t="shared" si="50"/>
        <v>5.8669210589077031E-4</v>
      </c>
      <c r="F263" s="194">
        <f t="shared" si="52"/>
        <v>0.86504889100882409</v>
      </c>
      <c r="G263" s="23"/>
      <c r="H263" s="136"/>
      <c r="I263" s="136"/>
      <c r="J263" s="136"/>
      <c r="K263" s="136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52"/>
      <c r="AJ263" s="23"/>
      <c r="AK263" s="23"/>
      <c r="AL263" s="23"/>
      <c r="AM263" s="23"/>
      <c r="AN263" s="23"/>
      <c r="AO263" s="23"/>
      <c r="AP263" s="23"/>
      <c r="AQ263" s="23"/>
      <c r="AR263" s="23"/>
      <c r="AS263" s="23"/>
      <c r="AT263" s="23"/>
      <c r="AU263" s="23"/>
      <c r="AV263" s="23"/>
      <c r="AW263" s="23"/>
      <c r="AX263" s="23"/>
      <c r="AY263" s="23"/>
      <c r="AZ263" s="23"/>
      <c r="BA263" s="23"/>
      <c r="BB263" s="23"/>
      <c r="BC263" s="23"/>
      <c r="BD263" s="23"/>
      <c r="BE263" s="23"/>
      <c r="BF263" s="23"/>
      <c r="BG263" s="23"/>
      <c r="BH263" s="23"/>
      <c r="BI263" s="23"/>
      <c r="BJ263" s="23"/>
      <c r="BK263" s="23"/>
      <c r="BL263" s="23"/>
      <c r="BM263" s="23"/>
      <c r="BN263" s="23"/>
      <c r="BO263" s="23"/>
      <c r="BP263" s="23"/>
      <c r="BQ263" s="23"/>
      <c r="BR263" s="23"/>
      <c r="BS263" s="23"/>
      <c r="BT263" s="23"/>
      <c r="BU263" s="23"/>
      <c r="BV263" s="23"/>
      <c r="BW263" s="23"/>
    </row>
    <row r="264" spans="1:75" ht="18.75" customHeight="1">
      <c r="A264" s="155">
        <f t="shared" si="51"/>
        <v>245</v>
      </c>
      <c r="B264" s="156" t="s">
        <v>61</v>
      </c>
      <c r="C264" s="164" t="s">
        <v>1623</v>
      </c>
      <c r="D264" s="210">
        <v>246</v>
      </c>
      <c r="E264" s="206">
        <f t="shared" si="50"/>
        <v>5.8669210589077031E-4</v>
      </c>
      <c r="F264" s="194">
        <f t="shared" si="52"/>
        <v>0.86563558311471489</v>
      </c>
      <c r="G264" s="23"/>
      <c r="H264" s="136"/>
      <c r="I264" s="136"/>
      <c r="J264" s="136"/>
      <c r="K264" s="136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52"/>
      <c r="AJ264" s="23"/>
      <c r="AK264" s="23"/>
      <c r="AL264" s="23"/>
      <c r="AM264" s="23"/>
      <c r="AN264" s="23"/>
      <c r="AO264" s="23"/>
      <c r="AP264" s="23"/>
      <c r="AQ264" s="23"/>
      <c r="AR264" s="23"/>
      <c r="AS264" s="23"/>
      <c r="AT264" s="23"/>
      <c r="AU264" s="23"/>
      <c r="AV264" s="23"/>
      <c r="AW264" s="23"/>
      <c r="AX264" s="23"/>
      <c r="AY264" s="23"/>
      <c r="AZ264" s="23"/>
      <c r="BA264" s="23"/>
      <c r="BB264" s="23"/>
      <c r="BC264" s="23"/>
      <c r="BD264" s="23"/>
      <c r="BE264" s="23"/>
      <c r="BF264" s="23"/>
      <c r="BG264" s="23"/>
      <c r="BH264" s="23"/>
      <c r="BI264" s="23"/>
      <c r="BJ264" s="23"/>
      <c r="BK264" s="23"/>
      <c r="BL264" s="23"/>
      <c r="BM264" s="23"/>
      <c r="BN264" s="23"/>
      <c r="BO264" s="23"/>
      <c r="BP264" s="23"/>
      <c r="BQ264" s="23"/>
      <c r="BR264" s="23"/>
      <c r="BS264" s="23"/>
      <c r="BT264" s="23"/>
      <c r="BU264" s="23"/>
      <c r="BV264" s="23"/>
      <c r="BW264" s="23"/>
    </row>
    <row r="265" spans="1:75" ht="18.75" customHeight="1">
      <c r="A265" s="155">
        <f t="shared" si="51"/>
        <v>246</v>
      </c>
      <c r="B265" s="156" t="s">
        <v>72</v>
      </c>
      <c r="C265" s="164" t="s">
        <v>1740</v>
      </c>
      <c r="D265" s="210">
        <v>246</v>
      </c>
      <c r="E265" s="206">
        <f t="shared" si="50"/>
        <v>5.8669210589077031E-4</v>
      </c>
      <c r="F265" s="194">
        <f t="shared" si="52"/>
        <v>0.86622227522060569</v>
      </c>
      <c r="G265" s="23"/>
      <c r="H265" s="136"/>
      <c r="I265" s="136"/>
      <c r="J265" s="136"/>
      <c r="K265" s="136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52"/>
      <c r="AJ265" s="23"/>
      <c r="AK265" s="23"/>
      <c r="AL265" s="23"/>
      <c r="AM265" s="23"/>
      <c r="AN265" s="23"/>
      <c r="AO265" s="23"/>
      <c r="AP265" s="23"/>
      <c r="AQ265" s="23"/>
      <c r="AR265" s="23"/>
      <c r="AS265" s="23"/>
      <c r="AT265" s="23"/>
      <c r="AU265" s="23"/>
      <c r="AV265" s="23"/>
      <c r="AW265" s="23"/>
      <c r="AX265" s="23"/>
      <c r="AY265" s="23"/>
      <c r="AZ265" s="23"/>
      <c r="BA265" s="23"/>
      <c r="BB265" s="23"/>
      <c r="BC265" s="23"/>
      <c r="BD265" s="23"/>
      <c r="BE265" s="23"/>
      <c r="BF265" s="23"/>
      <c r="BG265" s="23"/>
      <c r="BH265" s="23"/>
      <c r="BI265" s="23"/>
      <c r="BJ265" s="23"/>
      <c r="BK265" s="23"/>
      <c r="BL265" s="23"/>
      <c r="BM265" s="23"/>
      <c r="BN265" s="23"/>
      <c r="BO265" s="23"/>
      <c r="BP265" s="23"/>
      <c r="BQ265" s="23"/>
      <c r="BR265" s="23"/>
      <c r="BS265" s="23"/>
      <c r="BT265" s="23"/>
      <c r="BU265" s="23"/>
      <c r="BV265" s="23"/>
      <c r="BW265" s="23"/>
    </row>
    <row r="266" spans="1:75" ht="18.75" customHeight="1">
      <c r="A266" s="155">
        <f t="shared" si="51"/>
        <v>247</v>
      </c>
      <c r="B266" s="156" t="s">
        <v>917</v>
      </c>
      <c r="C266" s="164" t="s">
        <v>365</v>
      </c>
      <c r="D266" s="210">
        <v>246</v>
      </c>
      <c r="E266" s="206">
        <f t="shared" si="50"/>
        <v>5.8669210589077031E-4</v>
      </c>
      <c r="F266" s="194">
        <f t="shared" si="52"/>
        <v>0.86680896732649648</v>
      </c>
      <c r="G266" s="23"/>
      <c r="H266" s="136"/>
      <c r="I266" s="136"/>
      <c r="J266" s="136"/>
      <c r="K266" s="136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52"/>
      <c r="AJ266" s="23"/>
      <c r="AK266" s="23"/>
      <c r="AL266" s="23"/>
      <c r="AM266" s="23"/>
      <c r="AN266" s="23"/>
      <c r="AO266" s="23"/>
      <c r="AP266" s="23"/>
      <c r="AQ266" s="23"/>
      <c r="AR266" s="23"/>
      <c r="AS266" s="23"/>
      <c r="AT266" s="23"/>
      <c r="AU266" s="23"/>
      <c r="AV266" s="23"/>
      <c r="AW266" s="23"/>
      <c r="AX266" s="23"/>
      <c r="AY266" s="23"/>
      <c r="AZ266" s="23"/>
      <c r="BA266" s="23"/>
      <c r="BB266" s="23"/>
      <c r="BC266" s="23"/>
      <c r="BD266" s="23"/>
      <c r="BE266" s="23"/>
      <c r="BF266" s="23"/>
      <c r="BG266" s="23"/>
      <c r="BH266" s="23"/>
      <c r="BI266" s="23"/>
      <c r="BJ266" s="23"/>
      <c r="BK266" s="23"/>
      <c r="BL266" s="23"/>
      <c r="BM266" s="23"/>
      <c r="BN266" s="23"/>
      <c r="BO266" s="23"/>
      <c r="BP266" s="23"/>
      <c r="BQ266" s="23"/>
      <c r="BR266" s="23"/>
      <c r="BS266" s="23"/>
      <c r="BT266" s="23"/>
      <c r="BU266" s="23"/>
      <c r="BV266" s="23"/>
      <c r="BW266" s="23"/>
    </row>
    <row r="267" spans="1:75" ht="18.75" customHeight="1">
      <c r="A267" s="155">
        <f t="shared" si="51"/>
        <v>248</v>
      </c>
      <c r="B267" s="156" t="s">
        <v>72</v>
      </c>
      <c r="C267" s="164" t="s">
        <v>1512</v>
      </c>
      <c r="D267" s="210">
        <v>245</v>
      </c>
      <c r="E267" s="206">
        <f t="shared" si="50"/>
        <v>5.8430717863105174E-4</v>
      </c>
      <c r="F267" s="194">
        <f t="shared" si="52"/>
        <v>0.86739327450512749</v>
      </c>
      <c r="G267" s="23"/>
      <c r="H267" s="136"/>
      <c r="I267" s="136"/>
      <c r="J267" s="136"/>
      <c r="K267" s="136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52"/>
      <c r="AJ267" s="23"/>
      <c r="AK267" s="23"/>
      <c r="AL267" s="23"/>
      <c r="AM267" s="23"/>
      <c r="AN267" s="23"/>
      <c r="AO267" s="23"/>
      <c r="AP267" s="23"/>
      <c r="AQ267" s="23"/>
      <c r="AR267" s="23"/>
      <c r="AS267" s="23"/>
      <c r="AT267" s="23"/>
      <c r="AU267" s="23"/>
      <c r="AV267" s="23"/>
      <c r="AW267" s="23"/>
      <c r="AX267" s="23"/>
      <c r="AY267" s="23"/>
      <c r="AZ267" s="23"/>
      <c r="BA267" s="23"/>
      <c r="BB267" s="23"/>
      <c r="BC267" s="23"/>
      <c r="BD267" s="23"/>
      <c r="BE267" s="23"/>
      <c r="BF267" s="23"/>
      <c r="BG267" s="23"/>
      <c r="BH267" s="23"/>
      <c r="BI267" s="23"/>
      <c r="BJ267" s="23"/>
      <c r="BK267" s="23"/>
      <c r="BL267" s="23"/>
      <c r="BM267" s="23"/>
      <c r="BN267" s="23"/>
      <c r="BO267" s="23"/>
      <c r="BP267" s="23"/>
      <c r="BQ267" s="23"/>
      <c r="BR267" s="23"/>
      <c r="BS267" s="23"/>
      <c r="BT267" s="23"/>
      <c r="BU267" s="23"/>
      <c r="BV267" s="23"/>
      <c r="BW267" s="23"/>
    </row>
    <row r="268" spans="1:75" ht="18.75" customHeight="1">
      <c r="A268" s="155">
        <f t="shared" si="51"/>
        <v>249</v>
      </c>
      <c r="B268" s="156" t="s">
        <v>61</v>
      </c>
      <c r="C268" s="164" t="s">
        <v>1538</v>
      </c>
      <c r="D268" s="210">
        <v>244</v>
      </c>
      <c r="E268" s="206">
        <f t="shared" si="50"/>
        <v>5.8192225137133316E-4</v>
      </c>
      <c r="F268" s="194">
        <f t="shared" si="52"/>
        <v>0.86797519675649881</v>
      </c>
      <c r="G268" s="23"/>
      <c r="H268" s="136"/>
      <c r="I268" s="136"/>
      <c r="J268" s="136"/>
      <c r="K268" s="136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52"/>
      <c r="AJ268" s="23"/>
      <c r="AK268" s="23"/>
      <c r="AL268" s="23"/>
      <c r="AM268" s="23"/>
      <c r="AN268" s="23"/>
      <c r="AO268" s="23"/>
      <c r="AP268" s="23"/>
      <c r="AQ268" s="23"/>
      <c r="AR268" s="23"/>
      <c r="AS268" s="23"/>
      <c r="AT268" s="23"/>
      <c r="AU268" s="23"/>
      <c r="AV268" s="23"/>
      <c r="AW268" s="23"/>
      <c r="AX268" s="23"/>
      <c r="AY268" s="23"/>
      <c r="AZ268" s="23"/>
      <c r="BA268" s="23"/>
      <c r="BB268" s="23"/>
      <c r="BC268" s="23"/>
      <c r="BD268" s="23"/>
      <c r="BE268" s="23"/>
      <c r="BF268" s="23"/>
      <c r="BG268" s="23"/>
      <c r="BH268" s="23"/>
      <c r="BI268" s="23"/>
      <c r="BJ268" s="23"/>
      <c r="BK268" s="23"/>
      <c r="BL268" s="23"/>
      <c r="BM268" s="23"/>
      <c r="BN268" s="23"/>
      <c r="BO268" s="23"/>
      <c r="BP268" s="23"/>
      <c r="BQ268" s="23"/>
      <c r="BR268" s="23"/>
      <c r="BS268" s="23"/>
      <c r="BT268" s="23"/>
      <c r="BU268" s="23"/>
      <c r="BV268" s="23"/>
      <c r="BW268" s="23"/>
    </row>
    <row r="269" spans="1:75" ht="18.75" customHeight="1">
      <c r="A269" s="155">
        <f t="shared" si="51"/>
        <v>250</v>
      </c>
      <c r="B269" s="156" t="s">
        <v>56</v>
      </c>
      <c r="C269" s="164" t="s">
        <v>296</v>
      </c>
      <c r="D269" s="210">
        <v>242</v>
      </c>
      <c r="E269" s="206">
        <f t="shared" si="50"/>
        <v>5.7715239685189601E-4</v>
      </c>
      <c r="F269" s="194">
        <f t="shared" si="52"/>
        <v>0.86855234915335067</v>
      </c>
      <c r="G269" s="23"/>
      <c r="H269" s="136"/>
      <c r="I269" s="136"/>
      <c r="J269" s="136"/>
      <c r="K269" s="136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52"/>
      <c r="AJ269" s="23"/>
      <c r="AK269" s="23"/>
      <c r="AL269" s="23"/>
      <c r="AM269" s="23"/>
      <c r="AN269" s="23"/>
      <c r="AO269" s="23"/>
      <c r="AP269" s="23"/>
      <c r="AQ269" s="23"/>
      <c r="AR269" s="23"/>
      <c r="AS269" s="23"/>
      <c r="AT269" s="23"/>
      <c r="AU269" s="23"/>
      <c r="AV269" s="23"/>
      <c r="AW269" s="23"/>
      <c r="AX269" s="23"/>
      <c r="AY269" s="23"/>
      <c r="AZ269" s="23"/>
      <c r="BA269" s="23"/>
      <c r="BB269" s="23"/>
      <c r="BC269" s="23"/>
      <c r="BD269" s="23"/>
      <c r="BE269" s="23"/>
      <c r="BF269" s="23"/>
      <c r="BG269" s="23"/>
      <c r="BH269" s="23"/>
      <c r="BI269" s="23"/>
      <c r="BJ269" s="23"/>
      <c r="BK269" s="23"/>
      <c r="BL269" s="23"/>
      <c r="BM269" s="23"/>
      <c r="BN269" s="23"/>
      <c r="BO269" s="23"/>
      <c r="BP269" s="23"/>
      <c r="BQ269" s="23"/>
      <c r="BR269" s="23"/>
      <c r="BS269" s="23"/>
      <c r="BT269" s="23"/>
      <c r="BU269" s="23"/>
      <c r="BV269" s="23"/>
      <c r="BW269" s="23"/>
    </row>
    <row r="270" spans="1:75" ht="18.75" customHeight="1">
      <c r="A270" s="155">
        <f t="shared" si="51"/>
        <v>251</v>
      </c>
      <c r="B270" s="156" t="s">
        <v>56</v>
      </c>
      <c r="C270" s="164" t="s">
        <v>361</v>
      </c>
      <c r="D270" s="210">
        <v>241</v>
      </c>
      <c r="E270" s="206">
        <f t="shared" si="50"/>
        <v>5.7476746959217743E-4</v>
      </c>
      <c r="F270" s="194">
        <f t="shared" si="52"/>
        <v>0.86912711662294284</v>
      </c>
      <c r="G270" s="23"/>
      <c r="H270" s="136"/>
      <c r="I270" s="136"/>
      <c r="J270" s="136"/>
      <c r="K270" s="136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52"/>
      <c r="AJ270" s="23"/>
      <c r="AK270" s="23"/>
      <c r="AL270" s="23"/>
      <c r="AM270" s="23"/>
      <c r="AN270" s="23"/>
      <c r="AO270" s="23"/>
      <c r="AP270" s="23"/>
      <c r="AQ270" s="23"/>
      <c r="AR270" s="23"/>
      <c r="AS270" s="23"/>
      <c r="AT270" s="23"/>
      <c r="AU270" s="23"/>
      <c r="AV270" s="23"/>
      <c r="AW270" s="23"/>
      <c r="AX270" s="23"/>
      <c r="AY270" s="23"/>
      <c r="AZ270" s="23"/>
      <c r="BA270" s="23"/>
      <c r="BB270" s="23"/>
      <c r="BC270" s="23"/>
      <c r="BD270" s="23"/>
      <c r="BE270" s="23"/>
      <c r="BF270" s="23"/>
      <c r="BG270" s="23"/>
      <c r="BH270" s="23"/>
      <c r="BI270" s="23"/>
      <c r="BJ270" s="23"/>
      <c r="BK270" s="23"/>
      <c r="BL270" s="23"/>
      <c r="BM270" s="23"/>
      <c r="BN270" s="23"/>
      <c r="BO270" s="23"/>
      <c r="BP270" s="23"/>
      <c r="BQ270" s="23"/>
      <c r="BR270" s="23"/>
      <c r="BS270" s="23"/>
      <c r="BT270" s="23"/>
      <c r="BU270" s="23"/>
      <c r="BV270" s="23"/>
      <c r="BW270" s="23"/>
    </row>
    <row r="271" spans="1:75" ht="18.75" customHeight="1">
      <c r="A271" s="155">
        <f t="shared" si="51"/>
        <v>252</v>
      </c>
      <c r="B271" s="156" t="s">
        <v>917</v>
      </c>
      <c r="C271" s="164" t="s">
        <v>1787</v>
      </c>
      <c r="D271" s="210">
        <v>240</v>
      </c>
      <c r="E271" s="206">
        <f t="shared" si="50"/>
        <v>5.7238254233245886E-4</v>
      </c>
      <c r="F271" s="194">
        <f t="shared" si="52"/>
        <v>0.86969949916527534</v>
      </c>
      <c r="G271" s="23"/>
      <c r="H271" s="136"/>
      <c r="I271" s="136"/>
      <c r="J271" s="136"/>
      <c r="K271" s="136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52"/>
      <c r="AJ271" s="23"/>
      <c r="AK271" s="23"/>
      <c r="AL271" s="23"/>
      <c r="AM271" s="23"/>
      <c r="AN271" s="23"/>
      <c r="AO271" s="23"/>
      <c r="AP271" s="23"/>
      <c r="AQ271" s="23"/>
      <c r="AR271" s="23"/>
      <c r="AS271" s="23"/>
      <c r="AT271" s="23"/>
      <c r="AU271" s="23"/>
      <c r="AV271" s="23"/>
      <c r="AW271" s="23"/>
      <c r="AX271" s="23"/>
      <c r="AY271" s="23"/>
      <c r="AZ271" s="23"/>
      <c r="BA271" s="23"/>
      <c r="BB271" s="23"/>
      <c r="BC271" s="23"/>
      <c r="BD271" s="23"/>
      <c r="BE271" s="23"/>
      <c r="BF271" s="23"/>
      <c r="BG271" s="23"/>
      <c r="BH271" s="23"/>
      <c r="BI271" s="23"/>
      <c r="BJ271" s="23"/>
      <c r="BK271" s="23"/>
      <c r="BL271" s="23"/>
      <c r="BM271" s="23"/>
      <c r="BN271" s="23"/>
      <c r="BO271" s="23"/>
      <c r="BP271" s="23"/>
      <c r="BQ271" s="23"/>
      <c r="BR271" s="23"/>
      <c r="BS271" s="23"/>
      <c r="BT271" s="23"/>
      <c r="BU271" s="23"/>
      <c r="BV271" s="23"/>
      <c r="BW271" s="23"/>
    </row>
    <row r="272" spans="1:75" ht="18.75" customHeight="1">
      <c r="A272" s="155">
        <f t="shared" si="51"/>
        <v>253</v>
      </c>
      <c r="B272" s="156" t="s">
        <v>72</v>
      </c>
      <c r="C272" s="164" t="s">
        <v>1687</v>
      </c>
      <c r="D272" s="210">
        <v>239</v>
      </c>
      <c r="E272" s="206">
        <f t="shared" si="50"/>
        <v>5.6999761507274028E-4</v>
      </c>
      <c r="F272" s="194">
        <f t="shared" si="52"/>
        <v>0.87026949678034804</v>
      </c>
      <c r="G272" s="23"/>
      <c r="H272" s="136"/>
      <c r="I272" s="136"/>
      <c r="J272" s="136"/>
      <c r="K272" s="136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52"/>
      <c r="AJ272" s="23"/>
      <c r="AK272" s="23"/>
      <c r="AL272" s="23"/>
      <c r="AM272" s="23"/>
      <c r="AN272" s="23"/>
      <c r="AO272" s="23"/>
      <c r="AP272" s="23"/>
      <c r="AQ272" s="23"/>
      <c r="AR272" s="23"/>
      <c r="AS272" s="23"/>
      <c r="AT272" s="23"/>
      <c r="AU272" s="23"/>
      <c r="AV272" s="23"/>
      <c r="AW272" s="23"/>
      <c r="AX272" s="23"/>
      <c r="AY272" s="23"/>
      <c r="AZ272" s="23"/>
      <c r="BA272" s="23"/>
      <c r="BB272" s="23"/>
      <c r="BC272" s="23"/>
      <c r="BD272" s="23"/>
      <c r="BE272" s="23"/>
      <c r="BF272" s="23"/>
      <c r="BG272" s="23"/>
      <c r="BH272" s="23"/>
      <c r="BI272" s="23"/>
      <c r="BJ272" s="23"/>
      <c r="BK272" s="23"/>
      <c r="BL272" s="23"/>
      <c r="BM272" s="23"/>
      <c r="BN272" s="23"/>
      <c r="BO272" s="23"/>
      <c r="BP272" s="23"/>
      <c r="BQ272" s="23"/>
      <c r="BR272" s="23"/>
      <c r="BS272" s="23"/>
      <c r="BT272" s="23"/>
      <c r="BU272" s="23"/>
      <c r="BV272" s="23"/>
      <c r="BW272" s="23"/>
    </row>
    <row r="273" spans="1:75" ht="18.75" customHeight="1">
      <c r="A273" s="155">
        <f t="shared" si="51"/>
        <v>254</v>
      </c>
      <c r="B273" s="156" t="s">
        <v>64</v>
      </c>
      <c r="C273" s="164" t="s">
        <v>298</v>
      </c>
      <c r="D273" s="210">
        <v>236</v>
      </c>
      <c r="E273" s="206">
        <f t="shared" si="50"/>
        <v>5.6284283329358455E-4</v>
      </c>
      <c r="F273" s="194">
        <f t="shared" si="52"/>
        <v>0.87083233961364159</v>
      </c>
      <c r="G273" s="23"/>
      <c r="H273" s="136"/>
      <c r="I273" s="136"/>
      <c r="J273" s="136"/>
      <c r="K273" s="136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52"/>
      <c r="AJ273" s="23"/>
      <c r="AK273" s="23"/>
      <c r="AL273" s="23"/>
      <c r="AM273" s="23"/>
      <c r="AN273" s="23"/>
      <c r="AO273" s="23"/>
      <c r="AP273" s="23"/>
      <c r="AQ273" s="23"/>
      <c r="AR273" s="23"/>
      <c r="AS273" s="23"/>
      <c r="AT273" s="23"/>
      <c r="AU273" s="23"/>
      <c r="AV273" s="23"/>
      <c r="AW273" s="23"/>
      <c r="AX273" s="23"/>
      <c r="AY273" s="23"/>
      <c r="AZ273" s="23"/>
      <c r="BA273" s="23"/>
      <c r="BB273" s="23"/>
      <c r="BC273" s="23"/>
      <c r="BD273" s="23"/>
      <c r="BE273" s="23"/>
      <c r="BF273" s="23"/>
      <c r="BG273" s="23"/>
      <c r="BH273" s="23"/>
      <c r="BI273" s="23"/>
      <c r="BJ273" s="23"/>
      <c r="BK273" s="23"/>
      <c r="BL273" s="23"/>
      <c r="BM273" s="23"/>
      <c r="BN273" s="23"/>
      <c r="BO273" s="23"/>
      <c r="BP273" s="23"/>
      <c r="BQ273" s="23"/>
      <c r="BR273" s="23"/>
      <c r="BS273" s="23"/>
      <c r="BT273" s="23"/>
      <c r="BU273" s="23"/>
      <c r="BV273" s="23"/>
      <c r="BW273" s="23"/>
    </row>
    <row r="274" spans="1:75" ht="18.75" customHeight="1">
      <c r="A274" s="155">
        <f t="shared" si="51"/>
        <v>255</v>
      </c>
      <c r="B274" s="156" t="s">
        <v>64</v>
      </c>
      <c r="C274" s="164" t="s">
        <v>1699</v>
      </c>
      <c r="D274" s="210">
        <v>233</v>
      </c>
      <c r="E274" s="206">
        <f t="shared" si="50"/>
        <v>5.5568805151442883E-4</v>
      </c>
      <c r="F274" s="194">
        <f t="shared" si="52"/>
        <v>0.871388027665156</v>
      </c>
      <c r="G274" s="23"/>
      <c r="H274" s="136"/>
      <c r="I274" s="136"/>
      <c r="J274" s="136"/>
      <c r="K274" s="136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52"/>
      <c r="AJ274" s="23"/>
      <c r="AK274" s="23"/>
      <c r="AL274" s="23"/>
      <c r="AM274" s="23"/>
      <c r="AN274" s="23"/>
      <c r="AO274" s="23"/>
      <c r="AP274" s="23"/>
      <c r="AQ274" s="23"/>
      <c r="AR274" s="23"/>
      <c r="AS274" s="23"/>
      <c r="AT274" s="23"/>
      <c r="AU274" s="23"/>
      <c r="AV274" s="23"/>
      <c r="AW274" s="23"/>
      <c r="AX274" s="23"/>
      <c r="AY274" s="23"/>
      <c r="AZ274" s="23"/>
      <c r="BA274" s="23"/>
      <c r="BB274" s="23"/>
      <c r="BC274" s="23"/>
      <c r="BD274" s="23"/>
      <c r="BE274" s="23"/>
      <c r="BF274" s="23"/>
      <c r="BG274" s="23"/>
      <c r="BH274" s="23"/>
      <c r="BI274" s="23"/>
      <c r="BJ274" s="23"/>
      <c r="BK274" s="23"/>
      <c r="BL274" s="23"/>
      <c r="BM274" s="23"/>
      <c r="BN274" s="23"/>
      <c r="BO274" s="23"/>
      <c r="BP274" s="23"/>
      <c r="BQ274" s="23"/>
      <c r="BR274" s="23"/>
      <c r="BS274" s="23"/>
      <c r="BT274" s="23"/>
      <c r="BU274" s="23"/>
      <c r="BV274" s="23"/>
      <c r="BW274" s="23"/>
    </row>
    <row r="275" spans="1:75" ht="18.75" customHeight="1">
      <c r="A275" s="155">
        <f t="shared" si="51"/>
        <v>256</v>
      </c>
      <c r="B275" s="156" t="s">
        <v>72</v>
      </c>
      <c r="C275" s="164" t="s">
        <v>1643</v>
      </c>
      <c r="D275" s="210">
        <v>232</v>
      </c>
      <c r="E275" s="206">
        <f t="shared" si="50"/>
        <v>5.5330312425471025E-4</v>
      </c>
      <c r="F275" s="194">
        <f t="shared" si="52"/>
        <v>0.87194133078941072</v>
      </c>
      <c r="G275" s="23"/>
      <c r="H275" s="136"/>
      <c r="I275" s="136"/>
      <c r="J275" s="136"/>
      <c r="K275" s="136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52"/>
      <c r="AJ275" s="23"/>
      <c r="AK275" s="23"/>
      <c r="AL275" s="23"/>
      <c r="AM275" s="23"/>
      <c r="AN275" s="23"/>
      <c r="AO275" s="23"/>
      <c r="AP275" s="23"/>
      <c r="AQ275" s="23"/>
      <c r="AR275" s="23"/>
      <c r="AS275" s="23"/>
      <c r="AT275" s="23"/>
      <c r="AU275" s="23"/>
      <c r="AV275" s="23"/>
      <c r="AW275" s="23"/>
      <c r="AX275" s="23"/>
      <c r="AY275" s="23"/>
      <c r="AZ275" s="23"/>
      <c r="BA275" s="23"/>
      <c r="BB275" s="23"/>
      <c r="BC275" s="23"/>
      <c r="BD275" s="23"/>
      <c r="BE275" s="23"/>
      <c r="BF275" s="23"/>
      <c r="BG275" s="23"/>
      <c r="BH275" s="23"/>
      <c r="BI275" s="23"/>
      <c r="BJ275" s="23"/>
      <c r="BK275" s="23"/>
      <c r="BL275" s="23"/>
      <c r="BM275" s="23"/>
      <c r="BN275" s="23"/>
      <c r="BO275" s="23"/>
      <c r="BP275" s="23"/>
      <c r="BQ275" s="23"/>
      <c r="BR275" s="23"/>
      <c r="BS275" s="23"/>
      <c r="BT275" s="23"/>
      <c r="BU275" s="23"/>
      <c r="BV275" s="23"/>
      <c r="BW275" s="23"/>
    </row>
    <row r="276" spans="1:75" ht="18.75" customHeight="1">
      <c r="A276" s="155">
        <f t="shared" si="51"/>
        <v>257</v>
      </c>
      <c r="B276" s="156" t="s">
        <v>72</v>
      </c>
      <c r="C276" s="164" t="s">
        <v>1488</v>
      </c>
      <c r="D276" s="210">
        <v>231</v>
      </c>
      <c r="E276" s="206">
        <f t="shared" ref="E276:E339" si="53">D276/$D$873</f>
        <v>5.5091819699499168E-4</v>
      </c>
      <c r="F276" s="194">
        <f t="shared" si="52"/>
        <v>0.87249224898640576</v>
      </c>
      <c r="G276" s="23"/>
      <c r="H276" s="136"/>
      <c r="I276" s="136"/>
      <c r="J276" s="136"/>
      <c r="K276" s="136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52"/>
      <c r="AJ276" s="23"/>
      <c r="AK276" s="23"/>
      <c r="AL276" s="23"/>
      <c r="AM276" s="23"/>
      <c r="AN276" s="23"/>
      <c r="AO276" s="23"/>
      <c r="AP276" s="23"/>
      <c r="AQ276" s="23"/>
      <c r="AR276" s="23"/>
      <c r="AS276" s="23"/>
      <c r="AT276" s="23"/>
      <c r="AU276" s="23"/>
      <c r="AV276" s="23"/>
      <c r="AW276" s="23"/>
      <c r="AX276" s="23"/>
      <c r="AY276" s="23"/>
      <c r="AZ276" s="23"/>
      <c r="BA276" s="23"/>
      <c r="BB276" s="23"/>
      <c r="BC276" s="23"/>
      <c r="BD276" s="23"/>
      <c r="BE276" s="23"/>
      <c r="BF276" s="23"/>
      <c r="BG276" s="23"/>
      <c r="BH276" s="23"/>
      <c r="BI276" s="23"/>
      <c r="BJ276" s="23"/>
      <c r="BK276" s="23"/>
      <c r="BL276" s="23"/>
      <c r="BM276" s="23"/>
      <c r="BN276" s="23"/>
      <c r="BO276" s="23"/>
      <c r="BP276" s="23"/>
      <c r="BQ276" s="23"/>
      <c r="BR276" s="23"/>
      <c r="BS276" s="23"/>
      <c r="BT276" s="23"/>
      <c r="BU276" s="23"/>
      <c r="BV276" s="23"/>
      <c r="BW276" s="23"/>
    </row>
    <row r="277" spans="1:75" ht="18.75" customHeight="1">
      <c r="A277" s="155">
        <f t="shared" ref="A277:A340" si="54">A276+1</f>
        <v>258</v>
      </c>
      <c r="B277" s="156" t="s">
        <v>61</v>
      </c>
      <c r="C277" s="164" t="s">
        <v>323</v>
      </c>
      <c r="D277" s="210">
        <v>231</v>
      </c>
      <c r="E277" s="206">
        <f t="shared" si="53"/>
        <v>5.5091819699499168E-4</v>
      </c>
      <c r="F277" s="194">
        <f t="shared" ref="F277:F340" si="55">F276+E277</f>
        <v>0.8730431671834008</v>
      </c>
      <c r="G277" s="23"/>
      <c r="H277" s="136"/>
      <c r="I277" s="136"/>
      <c r="J277" s="136"/>
      <c r="K277" s="136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52"/>
      <c r="AJ277" s="23"/>
      <c r="AK277" s="23"/>
      <c r="AL277" s="23"/>
      <c r="AM277" s="23"/>
      <c r="AN277" s="23"/>
      <c r="AO277" s="23"/>
      <c r="AP277" s="23"/>
      <c r="AQ277" s="23"/>
      <c r="AR277" s="23"/>
      <c r="AS277" s="23"/>
      <c r="AT277" s="23"/>
      <c r="AU277" s="23"/>
      <c r="AV277" s="23"/>
      <c r="AW277" s="23"/>
      <c r="AX277" s="23"/>
      <c r="AY277" s="23"/>
      <c r="AZ277" s="23"/>
      <c r="BA277" s="23"/>
      <c r="BB277" s="23"/>
      <c r="BC277" s="23"/>
      <c r="BD277" s="23"/>
      <c r="BE277" s="23"/>
      <c r="BF277" s="23"/>
      <c r="BG277" s="23"/>
      <c r="BH277" s="23"/>
      <c r="BI277" s="23"/>
      <c r="BJ277" s="23"/>
      <c r="BK277" s="23"/>
      <c r="BL277" s="23"/>
      <c r="BM277" s="23"/>
      <c r="BN277" s="23"/>
      <c r="BO277" s="23"/>
      <c r="BP277" s="23"/>
      <c r="BQ277" s="23"/>
      <c r="BR277" s="23"/>
      <c r="BS277" s="23"/>
      <c r="BT277" s="23"/>
      <c r="BU277" s="23"/>
      <c r="BV277" s="23"/>
      <c r="BW277" s="23"/>
    </row>
    <row r="278" spans="1:75" ht="18.75" customHeight="1">
      <c r="A278" s="155">
        <f t="shared" si="54"/>
        <v>259</v>
      </c>
      <c r="B278" s="156" t="s">
        <v>917</v>
      </c>
      <c r="C278" s="164" t="s">
        <v>285</v>
      </c>
      <c r="D278" s="210">
        <v>230</v>
      </c>
      <c r="E278" s="206">
        <f t="shared" si="53"/>
        <v>5.485332697352731E-4</v>
      </c>
      <c r="F278" s="194">
        <f t="shared" si="55"/>
        <v>0.87359170045313606</v>
      </c>
      <c r="G278" s="23"/>
      <c r="H278" s="136"/>
      <c r="I278" s="136"/>
      <c r="J278" s="136"/>
      <c r="K278" s="136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52"/>
      <c r="AJ278" s="23"/>
      <c r="AK278" s="23"/>
      <c r="AL278" s="23"/>
      <c r="AM278" s="23"/>
      <c r="AN278" s="23"/>
      <c r="AO278" s="23"/>
      <c r="AP278" s="23"/>
      <c r="AQ278" s="23"/>
      <c r="AR278" s="23"/>
      <c r="AS278" s="23"/>
      <c r="AT278" s="23"/>
      <c r="AU278" s="23"/>
      <c r="AV278" s="23"/>
      <c r="AW278" s="23"/>
      <c r="AX278" s="23"/>
      <c r="AY278" s="23"/>
      <c r="AZ278" s="23"/>
      <c r="BA278" s="23"/>
      <c r="BB278" s="23"/>
      <c r="BC278" s="23"/>
      <c r="BD278" s="23"/>
      <c r="BE278" s="23"/>
      <c r="BF278" s="23"/>
      <c r="BG278" s="23"/>
      <c r="BH278" s="23"/>
      <c r="BI278" s="23"/>
      <c r="BJ278" s="23"/>
      <c r="BK278" s="23"/>
      <c r="BL278" s="23"/>
      <c r="BM278" s="23"/>
      <c r="BN278" s="23"/>
      <c r="BO278" s="23"/>
      <c r="BP278" s="23"/>
      <c r="BQ278" s="23"/>
      <c r="BR278" s="23"/>
      <c r="BS278" s="23"/>
      <c r="BT278" s="23"/>
      <c r="BU278" s="23"/>
      <c r="BV278" s="23"/>
      <c r="BW278" s="23"/>
    </row>
    <row r="279" spans="1:75" ht="18.75" customHeight="1">
      <c r="A279" s="155">
        <f t="shared" si="54"/>
        <v>260</v>
      </c>
      <c r="B279" s="156" t="s">
        <v>72</v>
      </c>
      <c r="C279" s="164" t="s">
        <v>306</v>
      </c>
      <c r="D279" s="210">
        <v>230</v>
      </c>
      <c r="E279" s="206">
        <f t="shared" si="53"/>
        <v>5.485332697352731E-4</v>
      </c>
      <c r="F279" s="194">
        <f t="shared" si="55"/>
        <v>0.87414023372287131</v>
      </c>
      <c r="G279" s="23"/>
      <c r="H279" s="136"/>
      <c r="I279" s="136"/>
      <c r="J279" s="136"/>
      <c r="K279" s="136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52"/>
      <c r="AJ279" s="23"/>
      <c r="AK279" s="23"/>
      <c r="AL279" s="23"/>
      <c r="AM279" s="23"/>
      <c r="AN279" s="23"/>
      <c r="AO279" s="23"/>
      <c r="AP279" s="23"/>
      <c r="AQ279" s="23"/>
      <c r="AR279" s="23"/>
      <c r="AS279" s="23"/>
      <c r="AT279" s="23"/>
      <c r="AU279" s="23"/>
      <c r="AV279" s="23"/>
      <c r="AW279" s="23"/>
      <c r="AX279" s="23"/>
      <c r="AY279" s="23"/>
      <c r="AZ279" s="23"/>
      <c r="BA279" s="23"/>
      <c r="BB279" s="23"/>
      <c r="BC279" s="23"/>
      <c r="BD279" s="23"/>
      <c r="BE279" s="23"/>
      <c r="BF279" s="23"/>
      <c r="BG279" s="23"/>
      <c r="BH279" s="23"/>
      <c r="BI279" s="23"/>
      <c r="BJ279" s="23"/>
      <c r="BK279" s="23"/>
      <c r="BL279" s="23"/>
      <c r="BM279" s="23"/>
      <c r="BN279" s="23"/>
      <c r="BO279" s="23"/>
      <c r="BP279" s="23"/>
      <c r="BQ279" s="23"/>
      <c r="BR279" s="23"/>
      <c r="BS279" s="23"/>
      <c r="BT279" s="23"/>
      <c r="BU279" s="23"/>
      <c r="BV279" s="23"/>
      <c r="BW279" s="23"/>
    </row>
    <row r="280" spans="1:75" ht="18.75" customHeight="1">
      <c r="A280" s="155">
        <f t="shared" si="54"/>
        <v>261</v>
      </c>
      <c r="B280" s="156" t="s">
        <v>58</v>
      </c>
      <c r="C280" s="164" t="s">
        <v>359</v>
      </c>
      <c r="D280" s="210">
        <v>229</v>
      </c>
      <c r="E280" s="206">
        <f t="shared" si="53"/>
        <v>5.4614834247555452E-4</v>
      </c>
      <c r="F280" s="194">
        <f t="shared" si="55"/>
        <v>0.87468638206534688</v>
      </c>
      <c r="G280" s="23"/>
      <c r="H280" s="136"/>
      <c r="I280" s="136"/>
      <c r="J280" s="136"/>
      <c r="K280" s="136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52"/>
      <c r="AJ280" s="23"/>
      <c r="AK280" s="23"/>
      <c r="AL280" s="23"/>
      <c r="AM280" s="23"/>
      <c r="AN280" s="23"/>
      <c r="AO280" s="23"/>
      <c r="AP280" s="23"/>
      <c r="AQ280" s="23"/>
      <c r="AR280" s="23"/>
      <c r="AS280" s="23"/>
      <c r="AT280" s="23"/>
      <c r="AU280" s="23"/>
      <c r="AV280" s="23"/>
      <c r="AW280" s="23"/>
      <c r="AX280" s="23"/>
      <c r="AY280" s="23"/>
      <c r="AZ280" s="23"/>
      <c r="BA280" s="23"/>
      <c r="BB280" s="23"/>
      <c r="BC280" s="23"/>
      <c r="BD280" s="23"/>
      <c r="BE280" s="23"/>
      <c r="BF280" s="23"/>
      <c r="BG280" s="23"/>
      <c r="BH280" s="23"/>
      <c r="BI280" s="23"/>
      <c r="BJ280" s="23"/>
      <c r="BK280" s="23"/>
      <c r="BL280" s="23"/>
      <c r="BM280" s="23"/>
      <c r="BN280" s="23"/>
      <c r="BO280" s="23"/>
      <c r="BP280" s="23"/>
      <c r="BQ280" s="23"/>
      <c r="BR280" s="23"/>
      <c r="BS280" s="23"/>
      <c r="BT280" s="23"/>
      <c r="BU280" s="23"/>
      <c r="BV280" s="23"/>
      <c r="BW280" s="23"/>
    </row>
    <row r="281" spans="1:75" ht="18.75" customHeight="1">
      <c r="A281" s="155">
        <f t="shared" si="54"/>
        <v>262</v>
      </c>
      <c r="B281" s="156" t="s">
        <v>72</v>
      </c>
      <c r="C281" s="164" t="s">
        <v>1619</v>
      </c>
      <c r="D281" s="210">
        <v>229</v>
      </c>
      <c r="E281" s="206">
        <f t="shared" si="53"/>
        <v>5.4614834247555452E-4</v>
      </c>
      <c r="F281" s="194">
        <f t="shared" si="55"/>
        <v>0.87523253040782245</v>
      </c>
      <c r="G281" s="23"/>
      <c r="H281" s="136"/>
      <c r="I281" s="136"/>
      <c r="J281" s="136"/>
      <c r="K281" s="136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52"/>
      <c r="AJ281" s="23"/>
      <c r="AK281" s="23"/>
      <c r="AL281" s="23"/>
      <c r="AM281" s="23"/>
      <c r="AN281" s="23"/>
      <c r="AO281" s="23"/>
      <c r="AP281" s="23"/>
      <c r="AQ281" s="23"/>
      <c r="AR281" s="23"/>
      <c r="AS281" s="23"/>
      <c r="AT281" s="23"/>
      <c r="AU281" s="23"/>
      <c r="AV281" s="23"/>
      <c r="AW281" s="23"/>
      <c r="AX281" s="23"/>
      <c r="AY281" s="23"/>
      <c r="AZ281" s="23"/>
      <c r="BA281" s="23"/>
      <c r="BB281" s="23"/>
      <c r="BC281" s="23"/>
      <c r="BD281" s="23"/>
      <c r="BE281" s="23"/>
      <c r="BF281" s="23"/>
      <c r="BG281" s="23"/>
      <c r="BH281" s="23"/>
      <c r="BI281" s="23"/>
      <c r="BJ281" s="23"/>
      <c r="BK281" s="23"/>
      <c r="BL281" s="23"/>
      <c r="BM281" s="23"/>
      <c r="BN281" s="23"/>
      <c r="BO281" s="23"/>
      <c r="BP281" s="23"/>
      <c r="BQ281" s="23"/>
      <c r="BR281" s="23"/>
      <c r="BS281" s="23"/>
      <c r="BT281" s="23"/>
      <c r="BU281" s="23"/>
      <c r="BV281" s="23"/>
      <c r="BW281" s="23"/>
    </row>
    <row r="282" spans="1:75" ht="18.75" customHeight="1">
      <c r="A282" s="155">
        <f t="shared" si="54"/>
        <v>263</v>
      </c>
      <c r="B282" s="156" t="s">
        <v>72</v>
      </c>
      <c r="C282" s="164" t="s">
        <v>1550</v>
      </c>
      <c r="D282" s="210">
        <v>228</v>
      </c>
      <c r="E282" s="206">
        <f t="shared" si="53"/>
        <v>5.4376341521583595E-4</v>
      </c>
      <c r="F282" s="194">
        <f t="shared" si="55"/>
        <v>0.87577629382303823</v>
      </c>
      <c r="G282" s="23"/>
      <c r="H282" s="136"/>
      <c r="I282" s="136"/>
      <c r="J282" s="136"/>
      <c r="K282" s="136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52"/>
      <c r="AJ282" s="23"/>
      <c r="AK282" s="23"/>
      <c r="AL282" s="23"/>
      <c r="AM282" s="23"/>
      <c r="AN282" s="23"/>
      <c r="AO282" s="23"/>
      <c r="AP282" s="23"/>
      <c r="AQ282" s="23"/>
      <c r="AR282" s="23"/>
      <c r="AS282" s="23"/>
      <c r="AT282" s="23"/>
      <c r="AU282" s="23"/>
      <c r="AV282" s="23"/>
      <c r="AW282" s="23"/>
      <c r="AX282" s="23"/>
      <c r="AY282" s="23"/>
      <c r="AZ282" s="23"/>
      <c r="BA282" s="23"/>
      <c r="BB282" s="23"/>
      <c r="BC282" s="23"/>
      <c r="BD282" s="23"/>
      <c r="BE282" s="23"/>
      <c r="BF282" s="23"/>
      <c r="BG282" s="23"/>
      <c r="BH282" s="23"/>
      <c r="BI282" s="23"/>
      <c r="BJ282" s="23"/>
      <c r="BK282" s="23"/>
      <c r="BL282" s="23"/>
      <c r="BM282" s="23"/>
      <c r="BN282" s="23"/>
      <c r="BO282" s="23"/>
      <c r="BP282" s="23"/>
      <c r="BQ282" s="23"/>
      <c r="BR282" s="23"/>
      <c r="BS282" s="23"/>
      <c r="BT282" s="23"/>
      <c r="BU282" s="23"/>
      <c r="BV282" s="23"/>
      <c r="BW282" s="23"/>
    </row>
    <row r="283" spans="1:75" ht="18.75" customHeight="1">
      <c r="A283" s="155">
        <f t="shared" si="54"/>
        <v>264</v>
      </c>
      <c r="B283" s="156" t="s">
        <v>917</v>
      </c>
      <c r="C283" s="164" t="s">
        <v>1635</v>
      </c>
      <c r="D283" s="210">
        <v>226</v>
      </c>
      <c r="E283" s="206">
        <f t="shared" si="53"/>
        <v>5.389935606963988E-4</v>
      </c>
      <c r="F283" s="194">
        <f t="shared" si="55"/>
        <v>0.87631528738373465</v>
      </c>
      <c r="G283" s="23"/>
      <c r="H283" s="136"/>
      <c r="I283" s="136"/>
      <c r="J283" s="136"/>
      <c r="K283" s="136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52"/>
      <c r="AJ283" s="23"/>
      <c r="AK283" s="23"/>
      <c r="AL283" s="23"/>
      <c r="AM283" s="23"/>
      <c r="AN283" s="23"/>
      <c r="AO283" s="23"/>
      <c r="AP283" s="23"/>
      <c r="AQ283" s="23"/>
      <c r="AR283" s="23"/>
      <c r="AS283" s="23"/>
      <c r="AT283" s="23"/>
      <c r="AU283" s="23"/>
      <c r="AV283" s="23"/>
      <c r="AW283" s="23"/>
      <c r="AX283" s="23"/>
      <c r="AY283" s="23"/>
      <c r="AZ283" s="23"/>
      <c r="BA283" s="23"/>
      <c r="BB283" s="23"/>
      <c r="BC283" s="23"/>
      <c r="BD283" s="23"/>
      <c r="BE283" s="23"/>
      <c r="BF283" s="23"/>
      <c r="BG283" s="23"/>
      <c r="BH283" s="23"/>
      <c r="BI283" s="23"/>
      <c r="BJ283" s="23"/>
      <c r="BK283" s="23"/>
      <c r="BL283" s="23"/>
      <c r="BM283" s="23"/>
      <c r="BN283" s="23"/>
      <c r="BO283" s="23"/>
      <c r="BP283" s="23"/>
      <c r="BQ283" s="23"/>
      <c r="BR283" s="23"/>
      <c r="BS283" s="23"/>
      <c r="BT283" s="23"/>
      <c r="BU283" s="23"/>
      <c r="BV283" s="23"/>
      <c r="BW283" s="23"/>
    </row>
    <row r="284" spans="1:75" ht="18.75" customHeight="1">
      <c r="A284" s="155">
        <f t="shared" si="54"/>
        <v>265</v>
      </c>
      <c r="B284" s="156" t="s">
        <v>52</v>
      </c>
      <c r="C284" s="164" t="s">
        <v>452</v>
      </c>
      <c r="D284" s="210">
        <v>225</v>
      </c>
      <c r="E284" s="206">
        <f t="shared" si="53"/>
        <v>5.3660863343668022E-4</v>
      </c>
      <c r="F284" s="194">
        <f t="shared" si="55"/>
        <v>0.87685189601717128</v>
      </c>
      <c r="G284" s="23"/>
      <c r="H284" s="136"/>
      <c r="I284" s="136"/>
      <c r="J284" s="136"/>
      <c r="K284" s="136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52"/>
      <c r="AJ284" s="23"/>
      <c r="AK284" s="23"/>
      <c r="AL284" s="23"/>
      <c r="AM284" s="23"/>
      <c r="AN284" s="23"/>
      <c r="AO284" s="23"/>
      <c r="AP284" s="23"/>
      <c r="AQ284" s="23"/>
      <c r="AR284" s="23"/>
      <c r="AS284" s="23"/>
      <c r="AT284" s="23"/>
      <c r="AU284" s="23"/>
      <c r="AV284" s="23"/>
      <c r="AW284" s="23"/>
      <c r="AX284" s="23"/>
      <c r="AY284" s="23"/>
      <c r="AZ284" s="23"/>
      <c r="BA284" s="23"/>
      <c r="BB284" s="23"/>
      <c r="BC284" s="23"/>
      <c r="BD284" s="23"/>
      <c r="BE284" s="23"/>
      <c r="BF284" s="23"/>
      <c r="BG284" s="23"/>
      <c r="BH284" s="23"/>
      <c r="BI284" s="23"/>
      <c r="BJ284" s="23"/>
      <c r="BK284" s="23"/>
      <c r="BL284" s="23"/>
      <c r="BM284" s="23"/>
      <c r="BN284" s="23"/>
      <c r="BO284" s="23"/>
      <c r="BP284" s="23"/>
      <c r="BQ284" s="23"/>
      <c r="BR284" s="23"/>
      <c r="BS284" s="23"/>
      <c r="BT284" s="23"/>
      <c r="BU284" s="23"/>
      <c r="BV284" s="23"/>
      <c r="BW284" s="23"/>
    </row>
    <row r="285" spans="1:75" ht="18.75" customHeight="1">
      <c r="A285" s="155">
        <f t="shared" si="54"/>
        <v>266</v>
      </c>
      <c r="B285" s="156" t="s">
        <v>52</v>
      </c>
      <c r="C285" s="164" t="s">
        <v>347</v>
      </c>
      <c r="D285" s="210">
        <v>223</v>
      </c>
      <c r="E285" s="206">
        <f t="shared" si="53"/>
        <v>5.3183877891724307E-4</v>
      </c>
      <c r="F285" s="194">
        <f t="shared" si="55"/>
        <v>0.87738373479608855</v>
      </c>
      <c r="G285" s="23"/>
      <c r="H285" s="136"/>
      <c r="I285" s="136"/>
      <c r="J285" s="136"/>
      <c r="K285" s="136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52"/>
      <c r="AJ285" s="23"/>
      <c r="AK285" s="23"/>
      <c r="AL285" s="23"/>
      <c r="AM285" s="23"/>
      <c r="AN285" s="23"/>
      <c r="AO285" s="23"/>
      <c r="AP285" s="23"/>
      <c r="AQ285" s="23"/>
      <c r="AR285" s="23"/>
      <c r="AS285" s="23"/>
      <c r="AT285" s="23"/>
      <c r="AU285" s="23"/>
      <c r="AV285" s="23"/>
      <c r="AW285" s="23"/>
      <c r="AX285" s="23"/>
      <c r="AY285" s="23"/>
      <c r="AZ285" s="23"/>
      <c r="BA285" s="23"/>
      <c r="BB285" s="23"/>
      <c r="BC285" s="23"/>
      <c r="BD285" s="23"/>
      <c r="BE285" s="23"/>
      <c r="BF285" s="23"/>
      <c r="BG285" s="23"/>
      <c r="BH285" s="23"/>
      <c r="BI285" s="23"/>
      <c r="BJ285" s="23"/>
      <c r="BK285" s="23"/>
      <c r="BL285" s="23"/>
      <c r="BM285" s="23"/>
      <c r="BN285" s="23"/>
      <c r="BO285" s="23"/>
      <c r="BP285" s="23"/>
      <c r="BQ285" s="23"/>
      <c r="BR285" s="23"/>
      <c r="BS285" s="23"/>
      <c r="BT285" s="23"/>
      <c r="BU285" s="23"/>
      <c r="BV285" s="23"/>
      <c r="BW285" s="23"/>
    </row>
    <row r="286" spans="1:75" ht="18.75" customHeight="1">
      <c r="A286" s="155">
        <f t="shared" si="54"/>
        <v>267</v>
      </c>
      <c r="B286" s="156" t="s">
        <v>56</v>
      </c>
      <c r="C286" s="164" t="s">
        <v>334</v>
      </c>
      <c r="D286" s="210">
        <v>222</v>
      </c>
      <c r="E286" s="206">
        <f t="shared" si="53"/>
        <v>5.2945385165752449E-4</v>
      </c>
      <c r="F286" s="194">
        <f t="shared" si="55"/>
        <v>0.87791318864774603</v>
      </c>
      <c r="G286" s="23"/>
      <c r="H286" s="136"/>
      <c r="I286" s="136"/>
      <c r="J286" s="136"/>
      <c r="K286" s="136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52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23"/>
      <c r="BB286" s="23"/>
      <c r="BC286" s="23"/>
      <c r="BD286" s="23"/>
      <c r="BE286" s="23"/>
      <c r="BF286" s="23"/>
      <c r="BG286" s="23"/>
      <c r="BH286" s="23"/>
      <c r="BI286" s="23"/>
      <c r="BJ286" s="23"/>
      <c r="BK286" s="23"/>
      <c r="BL286" s="23"/>
      <c r="BM286" s="23"/>
      <c r="BN286" s="23"/>
      <c r="BO286" s="23"/>
      <c r="BP286" s="23"/>
      <c r="BQ286" s="23"/>
      <c r="BR286" s="23"/>
      <c r="BS286" s="23"/>
      <c r="BT286" s="23"/>
      <c r="BU286" s="23"/>
      <c r="BV286" s="23"/>
      <c r="BW286" s="23"/>
    </row>
    <row r="287" spans="1:75" ht="18.75" customHeight="1">
      <c r="A287" s="155">
        <f t="shared" si="54"/>
        <v>268</v>
      </c>
      <c r="B287" s="156" t="s">
        <v>58</v>
      </c>
      <c r="C287" s="164" t="s">
        <v>407</v>
      </c>
      <c r="D287" s="210">
        <v>221</v>
      </c>
      <c r="E287" s="206">
        <f t="shared" si="53"/>
        <v>5.2706892439780592E-4</v>
      </c>
      <c r="F287" s="194">
        <f t="shared" si="55"/>
        <v>0.87844025757214383</v>
      </c>
      <c r="G287" s="23"/>
      <c r="H287" s="136"/>
      <c r="I287" s="136"/>
      <c r="J287" s="136"/>
      <c r="K287" s="136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52"/>
      <c r="AJ287" s="23"/>
      <c r="AK287" s="23"/>
      <c r="AL287" s="23"/>
      <c r="AM287" s="23"/>
      <c r="AN287" s="23"/>
      <c r="AO287" s="23"/>
      <c r="AP287" s="23"/>
      <c r="AQ287" s="23"/>
      <c r="AR287" s="23"/>
      <c r="AS287" s="23"/>
      <c r="AT287" s="23"/>
      <c r="AU287" s="23"/>
      <c r="AV287" s="23"/>
      <c r="AW287" s="23"/>
      <c r="AX287" s="23"/>
      <c r="AY287" s="23"/>
      <c r="AZ287" s="23"/>
      <c r="BA287" s="23"/>
      <c r="BB287" s="23"/>
      <c r="BC287" s="23"/>
      <c r="BD287" s="23"/>
      <c r="BE287" s="23"/>
      <c r="BF287" s="23"/>
      <c r="BG287" s="23"/>
      <c r="BH287" s="23"/>
      <c r="BI287" s="23"/>
      <c r="BJ287" s="23"/>
      <c r="BK287" s="23"/>
      <c r="BL287" s="23"/>
      <c r="BM287" s="23"/>
      <c r="BN287" s="23"/>
      <c r="BO287" s="23"/>
      <c r="BP287" s="23"/>
      <c r="BQ287" s="23"/>
      <c r="BR287" s="23"/>
      <c r="BS287" s="23"/>
      <c r="BT287" s="23"/>
      <c r="BU287" s="23"/>
      <c r="BV287" s="23"/>
      <c r="BW287" s="23"/>
    </row>
    <row r="288" spans="1:75" ht="18.75" customHeight="1">
      <c r="A288" s="155">
        <f t="shared" si="54"/>
        <v>269</v>
      </c>
      <c r="B288" s="156" t="s">
        <v>72</v>
      </c>
      <c r="C288" s="164" t="s">
        <v>327</v>
      </c>
      <c r="D288" s="210">
        <v>219</v>
      </c>
      <c r="E288" s="206">
        <f t="shared" si="53"/>
        <v>5.2229906987836866E-4</v>
      </c>
      <c r="F288" s="194">
        <f t="shared" si="55"/>
        <v>0.87896255664202216</v>
      </c>
      <c r="G288" s="23"/>
      <c r="H288" s="136"/>
      <c r="I288" s="136"/>
      <c r="J288" s="136"/>
      <c r="K288" s="136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52"/>
      <c r="AJ288" s="23"/>
      <c r="AK288" s="23"/>
      <c r="AL288" s="23"/>
      <c r="AM288" s="23"/>
      <c r="AN288" s="23"/>
      <c r="AO288" s="23"/>
      <c r="AP288" s="23"/>
      <c r="AQ288" s="23"/>
      <c r="AR288" s="23"/>
      <c r="AS288" s="23"/>
      <c r="AT288" s="23"/>
      <c r="AU288" s="23"/>
      <c r="AV288" s="23"/>
      <c r="AW288" s="23"/>
      <c r="AX288" s="23"/>
      <c r="AY288" s="23"/>
      <c r="AZ288" s="23"/>
      <c r="BA288" s="23"/>
      <c r="BB288" s="23"/>
      <c r="BC288" s="23"/>
      <c r="BD288" s="23"/>
      <c r="BE288" s="23"/>
      <c r="BF288" s="23"/>
      <c r="BG288" s="23"/>
      <c r="BH288" s="23"/>
      <c r="BI288" s="23"/>
      <c r="BJ288" s="23"/>
      <c r="BK288" s="23"/>
      <c r="BL288" s="23"/>
      <c r="BM288" s="23"/>
      <c r="BN288" s="23"/>
      <c r="BO288" s="23"/>
      <c r="BP288" s="23"/>
      <c r="BQ288" s="23"/>
      <c r="BR288" s="23"/>
      <c r="BS288" s="23"/>
      <c r="BT288" s="23"/>
      <c r="BU288" s="23"/>
      <c r="BV288" s="23"/>
      <c r="BW288" s="23"/>
    </row>
    <row r="289" spans="1:75" ht="18.75" customHeight="1">
      <c r="A289" s="155">
        <f t="shared" si="54"/>
        <v>270</v>
      </c>
      <c r="B289" s="156" t="s">
        <v>52</v>
      </c>
      <c r="C289" s="164" t="s">
        <v>338</v>
      </c>
      <c r="D289" s="210">
        <v>217</v>
      </c>
      <c r="E289" s="206">
        <f t="shared" si="53"/>
        <v>5.1752921535893151E-4</v>
      </c>
      <c r="F289" s="194">
        <f t="shared" si="55"/>
        <v>0.87948008585738113</v>
      </c>
      <c r="G289" s="23"/>
      <c r="H289" s="136"/>
      <c r="I289" s="136"/>
      <c r="J289" s="136"/>
      <c r="K289" s="136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52"/>
      <c r="AJ289" s="23"/>
      <c r="AK289" s="23"/>
      <c r="AL289" s="23"/>
      <c r="AM289" s="23"/>
      <c r="AN289" s="23"/>
      <c r="AO289" s="23"/>
      <c r="AP289" s="23"/>
      <c r="AQ289" s="23"/>
      <c r="AR289" s="23"/>
      <c r="AS289" s="23"/>
      <c r="AT289" s="23"/>
      <c r="AU289" s="23"/>
      <c r="AV289" s="23"/>
      <c r="AW289" s="23"/>
      <c r="AX289" s="23"/>
      <c r="AY289" s="23"/>
      <c r="AZ289" s="23"/>
      <c r="BA289" s="23"/>
      <c r="BB289" s="23"/>
      <c r="BC289" s="23"/>
      <c r="BD289" s="23"/>
      <c r="BE289" s="23"/>
      <c r="BF289" s="23"/>
      <c r="BG289" s="23"/>
      <c r="BH289" s="23"/>
      <c r="BI289" s="23"/>
      <c r="BJ289" s="23"/>
      <c r="BK289" s="23"/>
      <c r="BL289" s="23"/>
      <c r="BM289" s="23"/>
      <c r="BN289" s="23"/>
      <c r="BO289" s="23"/>
      <c r="BP289" s="23"/>
      <c r="BQ289" s="23"/>
      <c r="BR289" s="23"/>
      <c r="BS289" s="23"/>
      <c r="BT289" s="23"/>
      <c r="BU289" s="23"/>
      <c r="BV289" s="23"/>
      <c r="BW289" s="23"/>
    </row>
    <row r="290" spans="1:75" ht="18.75" customHeight="1">
      <c r="A290" s="155">
        <f t="shared" si="54"/>
        <v>271</v>
      </c>
      <c r="B290" s="156" t="s">
        <v>72</v>
      </c>
      <c r="C290" s="164" t="s">
        <v>1595</v>
      </c>
      <c r="D290" s="210">
        <v>215</v>
      </c>
      <c r="E290" s="206">
        <f t="shared" si="53"/>
        <v>5.1275936083949435E-4</v>
      </c>
      <c r="F290" s="194">
        <f t="shared" si="55"/>
        <v>0.87999284521822063</v>
      </c>
      <c r="G290" s="23"/>
      <c r="H290" s="136"/>
      <c r="I290" s="136"/>
      <c r="J290" s="136"/>
      <c r="K290" s="136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62"/>
      <c r="W290" s="262"/>
      <c r="X290" s="262"/>
      <c r="Y290" s="25"/>
      <c r="Z290" s="45"/>
      <c r="AA290" s="39"/>
      <c r="AB290" s="23"/>
      <c r="AC290" s="23"/>
      <c r="AD290" s="23"/>
      <c r="AE290" s="23"/>
      <c r="AF290" s="23"/>
      <c r="AG290" s="23"/>
      <c r="AH290" s="23"/>
      <c r="AI290" s="53"/>
      <c r="AJ290" s="23"/>
      <c r="AK290" s="23"/>
      <c r="AL290" s="23"/>
      <c r="AM290" s="23"/>
      <c r="AN290" s="23"/>
      <c r="AO290" s="23"/>
      <c r="AP290" s="23"/>
      <c r="AQ290" s="23"/>
      <c r="AR290" s="23"/>
      <c r="AS290" s="23"/>
      <c r="AT290" s="23"/>
      <c r="AU290" s="23"/>
      <c r="AV290" s="23"/>
      <c r="AW290" s="23"/>
      <c r="AX290" s="23"/>
      <c r="AY290" s="23"/>
      <c r="AZ290" s="23"/>
      <c r="BA290" s="23"/>
      <c r="BB290" s="23"/>
      <c r="BC290" s="23"/>
      <c r="BD290" s="23"/>
      <c r="BE290" s="23"/>
      <c r="BF290" s="23"/>
      <c r="BG290" s="23"/>
      <c r="BH290" s="23"/>
      <c r="BI290" s="23"/>
      <c r="BJ290" s="23"/>
      <c r="BK290" s="23"/>
      <c r="BL290" s="23"/>
      <c r="BM290" s="23"/>
      <c r="BN290" s="23"/>
      <c r="BO290" s="23"/>
      <c r="BP290" s="23"/>
      <c r="BQ290" s="23"/>
      <c r="BR290" s="23"/>
      <c r="BS290" s="23"/>
      <c r="BT290" s="23"/>
      <c r="BU290" s="23"/>
      <c r="BV290" s="23"/>
      <c r="BW290" s="23"/>
    </row>
    <row r="291" spans="1:75" ht="18.75" customHeight="1">
      <c r="A291" s="155">
        <f t="shared" si="54"/>
        <v>272</v>
      </c>
      <c r="B291" s="156" t="s">
        <v>58</v>
      </c>
      <c r="C291" s="164" t="s">
        <v>322</v>
      </c>
      <c r="D291" s="210">
        <v>215</v>
      </c>
      <c r="E291" s="206">
        <f t="shared" si="53"/>
        <v>5.1275936083949435E-4</v>
      </c>
      <c r="F291" s="194">
        <f t="shared" si="55"/>
        <v>0.88050560457906013</v>
      </c>
      <c r="G291" s="23"/>
      <c r="H291" s="136"/>
      <c r="I291" s="136"/>
      <c r="J291" s="136"/>
      <c r="K291" s="136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  <c r="AR291" s="23"/>
      <c r="AS291" s="23"/>
      <c r="AT291" s="23"/>
      <c r="AU291" s="23"/>
      <c r="AV291" s="23"/>
      <c r="AW291" s="23"/>
      <c r="AX291" s="23"/>
      <c r="AY291" s="23"/>
      <c r="AZ291" s="23"/>
      <c r="BA291" s="23"/>
      <c r="BB291" s="23"/>
      <c r="BC291" s="23"/>
      <c r="BD291" s="23"/>
      <c r="BE291" s="23"/>
      <c r="BF291" s="23"/>
      <c r="BG291" s="23"/>
      <c r="BH291" s="23"/>
      <c r="BI291" s="23"/>
      <c r="BJ291" s="23"/>
      <c r="BK291" s="23"/>
      <c r="BL291" s="23"/>
      <c r="BM291" s="23"/>
      <c r="BN291" s="23"/>
      <c r="BO291" s="23"/>
      <c r="BP291" s="23"/>
      <c r="BQ291" s="23"/>
      <c r="BR291" s="23"/>
      <c r="BS291" s="23"/>
      <c r="BT291" s="23"/>
      <c r="BU291" s="23"/>
      <c r="BV291" s="23"/>
      <c r="BW291" s="23"/>
    </row>
    <row r="292" spans="1:75" ht="18.75" customHeight="1">
      <c r="A292" s="155">
        <f t="shared" si="54"/>
        <v>273</v>
      </c>
      <c r="B292" s="156" t="s">
        <v>56</v>
      </c>
      <c r="C292" s="164" t="s">
        <v>308</v>
      </c>
      <c r="D292" s="210">
        <v>214</v>
      </c>
      <c r="E292" s="206">
        <f t="shared" si="53"/>
        <v>5.1037443357977578E-4</v>
      </c>
      <c r="F292" s="194">
        <f t="shared" si="55"/>
        <v>0.88101597901263995</v>
      </c>
      <c r="G292" s="23"/>
      <c r="H292" s="136"/>
      <c r="I292" s="136"/>
      <c r="J292" s="136"/>
      <c r="K292" s="136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  <c r="AR292" s="23"/>
      <c r="AS292" s="23"/>
      <c r="AT292" s="23"/>
      <c r="AU292" s="23"/>
      <c r="AV292" s="23"/>
      <c r="AW292" s="23"/>
      <c r="AX292" s="23"/>
      <c r="AY292" s="23"/>
      <c r="AZ292" s="23"/>
      <c r="BA292" s="23"/>
      <c r="BB292" s="23"/>
      <c r="BC292" s="23"/>
      <c r="BD292" s="23"/>
      <c r="BE292" s="23"/>
      <c r="BF292" s="23"/>
      <c r="BG292" s="23"/>
      <c r="BH292" s="23"/>
      <c r="BI292" s="23"/>
      <c r="BJ292" s="23"/>
      <c r="BK292" s="23"/>
      <c r="BL292" s="23"/>
      <c r="BM292" s="23"/>
      <c r="BN292" s="23"/>
      <c r="BO292" s="23"/>
      <c r="BP292" s="23"/>
      <c r="BQ292" s="23"/>
      <c r="BR292" s="23"/>
      <c r="BS292" s="23"/>
      <c r="BT292" s="23"/>
      <c r="BU292" s="23"/>
      <c r="BV292" s="23"/>
      <c r="BW292" s="23"/>
    </row>
    <row r="293" spans="1:75" ht="18.75" customHeight="1">
      <c r="A293" s="155">
        <f t="shared" si="54"/>
        <v>274</v>
      </c>
      <c r="B293" s="156" t="s">
        <v>52</v>
      </c>
      <c r="C293" s="164" t="s">
        <v>307</v>
      </c>
      <c r="D293" s="210">
        <v>213</v>
      </c>
      <c r="E293" s="206">
        <f t="shared" si="53"/>
        <v>5.079895063200572E-4</v>
      </c>
      <c r="F293" s="194">
        <f t="shared" si="55"/>
        <v>0.88152396851895998</v>
      </c>
      <c r="G293" s="23"/>
      <c r="H293" s="136"/>
      <c r="I293" s="136"/>
      <c r="J293" s="136"/>
      <c r="K293" s="136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  <c r="AR293" s="23"/>
      <c r="AS293" s="23"/>
      <c r="AT293" s="23"/>
      <c r="AU293" s="23"/>
      <c r="AV293" s="23"/>
      <c r="AW293" s="23"/>
      <c r="AX293" s="23"/>
      <c r="AY293" s="23"/>
      <c r="AZ293" s="23"/>
      <c r="BA293" s="23"/>
      <c r="BB293" s="23"/>
      <c r="BC293" s="23"/>
      <c r="BD293" s="23"/>
      <c r="BE293" s="23"/>
      <c r="BF293" s="23"/>
      <c r="BG293" s="23"/>
      <c r="BH293" s="23"/>
      <c r="BI293" s="23"/>
      <c r="BJ293" s="23"/>
      <c r="BK293" s="23"/>
      <c r="BL293" s="23"/>
      <c r="BM293" s="23"/>
      <c r="BN293" s="23"/>
      <c r="BO293" s="23"/>
      <c r="BP293" s="23"/>
      <c r="BQ293" s="23"/>
      <c r="BR293" s="23"/>
      <c r="BS293" s="23"/>
      <c r="BT293" s="23"/>
      <c r="BU293" s="23"/>
      <c r="BV293" s="23"/>
      <c r="BW293" s="23"/>
    </row>
    <row r="294" spans="1:75" ht="18.75" customHeight="1">
      <c r="A294" s="155">
        <f t="shared" si="54"/>
        <v>275</v>
      </c>
      <c r="B294" s="156" t="s">
        <v>72</v>
      </c>
      <c r="C294" s="164" t="s">
        <v>366</v>
      </c>
      <c r="D294" s="210">
        <v>213</v>
      </c>
      <c r="E294" s="206">
        <f t="shared" si="53"/>
        <v>5.079895063200572E-4</v>
      </c>
      <c r="F294" s="194">
        <f t="shared" si="55"/>
        <v>0.88203195802528001</v>
      </c>
      <c r="G294" s="23"/>
      <c r="H294" s="136"/>
      <c r="I294" s="136"/>
      <c r="J294" s="136"/>
      <c r="K294" s="136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  <c r="AR294" s="23"/>
      <c r="AS294" s="23"/>
      <c r="AT294" s="23"/>
      <c r="AU294" s="23"/>
      <c r="AV294" s="23"/>
      <c r="AW294" s="23"/>
      <c r="AX294" s="23"/>
      <c r="AY294" s="23"/>
      <c r="AZ294" s="23"/>
      <c r="BA294" s="23"/>
      <c r="BB294" s="23"/>
      <c r="BC294" s="23"/>
      <c r="BD294" s="23"/>
      <c r="BE294" s="23"/>
      <c r="BF294" s="23"/>
      <c r="BG294" s="23"/>
      <c r="BH294" s="23"/>
      <c r="BI294" s="23"/>
      <c r="BJ294" s="23"/>
      <c r="BK294" s="23"/>
      <c r="BL294" s="23"/>
      <c r="BM294" s="23"/>
      <c r="BN294" s="23"/>
      <c r="BO294" s="23"/>
      <c r="BP294" s="23"/>
      <c r="BQ294" s="23"/>
      <c r="BR294" s="23"/>
      <c r="BS294" s="23"/>
      <c r="BT294" s="23"/>
      <c r="BU294" s="23"/>
      <c r="BV294" s="23"/>
      <c r="BW294" s="23"/>
    </row>
    <row r="295" spans="1:75" ht="18.75" customHeight="1">
      <c r="A295" s="155">
        <f t="shared" si="54"/>
        <v>276</v>
      </c>
      <c r="B295" s="156" t="s">
        <v>58</v>
      </c>
      <c r="C295" s="164" t="s">
        <v>1686</v>
      </c>
      <c r="D295" s="210">
        <v>213</v>
      </c>
      <c r="E295" s="206">
        <f t="shared" si="53"/>
        <v>5.079895063200572E-4</v>
      </c>
      <c r="F295" s="194">
        <f t="shared" si="55"/>
        <v>0.88253994753160003</v>
      </c>
      <c r="G295" s="23"/>
      <c r="H295" s="136"/>
      <c r="I295" s="136"/>
      <c r="J295" s="136"/>
      <c r="K295" s="136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  <c r="AR295" s="23"/>
      <c r="AS295" s="23"/>
      <c r="AT295" s="23"/>
      <c r="AU295" s="23"/>
      <c r="AV295" s="23"/>
      <c r="AW295" s="23"/>
      <c r="AX295" s="23"/>
      <c r="AY295" s="23"/>
      <c r="AZ295" s="23"/>
      <c r="BA295" s="23"/>
      <c r="BB295" s="23"/>
      <c r="BC295" s="23"/>
      <c r="BD295" s="23"/>
      <c r="BE295" s="23"/>
      <c r="BF295" s="23"/>
      <c r="BG295" s="23"/>
      <c r="BH295" s="23"/>
      <c r="BI295" s="23"/>
      <c r="BJ295" s="23"/>
      <c r="BK295" s="23"/>
      <c r="BL295" s="23"/>
      <c r="BM295" s="23"/>
      <c r="BN295" s="23"/>
      <c r="BO295" s="23"/>
      <c r="BP295" s="23"/>
      <c r="BQ295" s="23"/>
      <c r="BR295" s="23"/>
      <c r="BS295" s="23"/>
      <c r="BT295" s="23"/>
      <c r="BU295" s="23"/>
      <c r="BV295" s="23"/>
      <c r="BW295" s="23"/>
    </row>
    <row r="296" spans="1:75" ht="18.75" customHeight="1">
      <c r="A296" s="155">
        <f t="shared" si="54"/>
        <v>277</v>
      </c>
      <c r="B296" s="156" t="s">
        <v>58</v>
      </c>
      <c r="C296" s="164" t="s">
        <v>1792</v>
      </c>
      <c r="D296" s="210">
        <v>212</v>
      </c>
      <c r="E296" s="206">
        <f t="shared" si="53"/>
        <v>5.0560457906033863E-4</v>
      </c>
      <c r="F296" s="194">
        <f t="shared" si="55"/>
        <v>0.88304555211066038</v>
      </c>
      <c r="G296" s="23"/>
      <c r="H296" s="136"/>
      <c r="I296" s="136"/>
      <c r="J296" s="136"/>
      <c r="K296" s="136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  <c r="AR296" s="23"/>
      <c r="AS296" s="23"/>
      <c r="AT296" s="23"/>
      <c r="AU296" s="23"/>
      <c r="AV296" s="23"/>
      <c r="AW296" s="23"/>
      <c r="AX296" s="23"/>
      <c r="AY296" s="23"/>
      <c r="AZ296" s="23"/>
      <c r="BA296" s="23"/>
      <c r="BB296" s="23"/>
      <c r="BC296" s="23"/>
      <c r="BD296" s="23"/>
      <c r="BE296" s="23"/>
      <c r="BF296" s="23"/>
      <c r="BG296" s="23"/>
      <c r="BH296" s="23"/>
      <c r="BI296" s="23"/>
      <c r="BJ296" s="23"/>
      <c r="BK296" s="23"/>
      <c r="BL296" s="23"/>
      <c r="BM296" s="23"/>
      <c r="BN296" s="23"/>
      <c r="BO296" s="23"/>
      <c r="BP296" s="23"/>
      <c r="BQ296" s="23"/>
      <c r="BR296" s="23"/>
      <c r="BS296" s="23"/>
      <c r="BT296" s="23"/>
      <c r="BU296" s="23"/>
      <c r="BV296" s="23"/>
      <c r="BW296" s="23"/>
    </row>
    <row r="297" spans="1:75" ht="18.75" customHeight="1">
      <c r="A297" s="155">
        <f t="shared" si="54"/>
        <v>278</v>
      </c>
      <c r="B297" s="156" t="s">
        <v>72</v>
      </c>
      <c r="C297" s="164" t="s">
        <v>326</v>
      </c>
      <c r="D297" s="210">
        <v>210</v>
      </c>
      <c r="E297" s="206">
        <f t="shared" si="53"/>
        <v>5.0083472454090147E-4</v>
      </c>
      <c r="F297" s="194">
        <f t="shared" si="55"/>
        <v>0.88354638683520126</v>
      </c>
      <c r="G297" s="23"/>
      <c r="H297" s="136"/>
      <c r="I297" s="136"/>
      <c r="J297" s="136"/>
      <c r="K297" s="136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  <c r="AR297" s="23"/>
      <c r="AS297" s="23"/>
      <c r="AT297" s="23"/>
      <c r="AU297" s="23"/>
      <c r="AV297" s="23"/>
      <c r="AW297" s="23"/>
      <c r="AX297" s="23"/>
      <c r="AY297" s="23"/>
      <c r="AZ297" s="23"/>
      <c r="BA297" s="23"/>
      <c r="BB297" s="23"/>
      <c r="BC297" s="23"/>
      <c r="BD297" s="23"/>
      <c r="BE297" s="23"/>
      <c r="BF297" s="23"/>
      <c r="BG297" s="23"/>
      <c r="BH297" s="23"/>
      <c r="BI297" s="23"/>
      <c r="BJ297" s="23"/>
      <c r="BK297" s="23"/>
      <c r="BL297" s="23"/>
      <c r="BM297" s="23"/>
      <c r="BN297" s="23"/>
      <c r="BO297" s="23"/>
      <c r="BP297" s="23"/>
      <c r="BQ297" s="23"/>
      <c r="BR297" s="23"/>
      <c r="BS297" s="23"/>
      <c r="BT297" s="23"/>
      <c r="BU297" s="23"/>
      <c r="BV297" s="23"/>
      <c r="BW297" s="23"/>
    </row>
    <row r="298" spans="1:75" ht="18.75" customHeight="1">
      <c r="A298" s="155">
        <f t="shared" si="54"/>
        <v>279</v>
      </c>
      <c r="B298" s="156" t="s">
        <v>79</v>
      </c>
      <c r="C298" s="164" t="s">
        <v>1508</v>
      </c>
      <c r="D298" s="210">
        <v>209</v>
      </c>
      <c r="E298" s="206">
        <f t="shared" si="53"/>
        <v>4.984497972811829E-4</v>
      </c>
      <c r="F298" s="194">
        <f t="shared" si="55"/>
        <v>0.88404483663248246</v>
      </c>
      <c r="G298" s="23"/>
      <c r="H298" s="136"/>
      <c r="I298" s="136"/>
      <c r="J298" s="136"/>
      <c r="K298" s="136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  <c r="AR298" s="23"/>
      <c r="AS298" s="23"/>
      <c r="AT298" s="23"/>
      <c r="AU298" s="23"/>
      <c r="AV298" s="23"/>
      <c r="AW298" s="23"/>
      <c r="AX298" s="23"/>
      <c r="AY298" s="23"/>
      <c r="AZ298" s="23"/>
      <c r="BA298" s="23"/>
      <c r="BB298" s="23"/>
      <c r="BC298" s="23"/>
      <c r="BD298" s="23"/>
      <c r="BE298" s="23"/>
      <c r="BF298" s="23"/>
      <c r="BG298" s="23"/>
      <c r="BH298" s="23"/>
      <c r="BI298" s="23"/>
      <c r="BJ298" s="23"/>
      <c r="BK298" s="23"/>
      <c r="BL298" s="23"/>
      <c r="BM298" s="23"/>
      <c r="BN298" s="23"/>
      <c r="BO298" s="23"/>
      <c r="BP298" s="23"/>
      <c r="BQ298" s="23"/>
      <c r="BR298" s="23"/>
      <c r="BS298" s="23"/>
      <c r="BT298" s="23"/>
      <c r="BU298" s="23"/>
      <c r="BV298" s="23"/>
      <c r="BW298" s="23"/>
    </row>
    <row r="299" spans="1:75" ht="18.75" customHeight="1">
      <c r="A299" s="155">
        <f t="shared" si="54"/>
        <v>280</v>
      </c>
      <c r="B299" s="156" t="s">
        <v>917</v>
      </c>
      <c r="C299" s="164" t="s">
        <v>460</v>
      </c>
      <c r="D299" s="210">
        <v>209</v>
      </c>
      <c r="E299" s="206">
        <f t="shared" si="53"/>
        <v>4.984497972811829E-4</v>
      </c>
      <c r="F299" s="194">
        <f t="shared" si="55"/>
        <v>0.88454328642976365</v>
      </c>
      <c r="G299" s="23"/>
      <c r="H299" s="136"/>
      <c r="I299" s="136"/>
      <c r="J299" s="136"/>
      <c r="K299" s="136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  <c r="AR299" s="23"/>
      <c r="AS299" s="23"/>
      <c r="AT299" s="23"/>
      <c r="AU299" s="23"/>
      <c r="AV299" s="23"/>
      <c r="AW299" s="23"/>
      <c r="AX299" s="23"/>
      <c r="AY299" s="23"/>
      <c r="AZ299" s="23"/>
      <c r="BA299" s="23"/>
      <c r="BB299" s="23"/>
      <c r="BC299" s="23"/>
      <c r="BD299" s="23"/>
      <c r="BE299" s="23"/>
      <c r="BF299" s="23"/>
      <c r="BG299" s="23"/>
      <c r="BH299" s="23"/>
      <c r="BI299" s="23"/>
      <c r="BJ299" s="23"/>
      <c r="BK299" s="23"/>
      <c r="BL299" s="23"/>
      <c r="BM299" s="23"/>
      <c r="BN299" s="23"/>
      <c r="BO299" s="23"/>
      <c r="BP299" s="23"/>
      <c r="BQ299" s="23"/>
      <c r="BR299" s="23"/>
      <c r="BS299" s="23"/>
      <c r="BT299" s="23"/>
      <c r="BU299" s="23"/>
      <c r="BV299" s="23"/>
      <c r="BW299" s="23"/>
    </row>
    <row r="300" spans="1:75" ht="18.75" customHeight="1">
      <c r="A300" s="155">
        <f t="shared" si="54"/>
        <v>281</v>
      </c>
      <c r="B300" s="156" t="s">
        <v>58</v>
      </c>
      <c r="C300" s="164" t="s">
        <v>369</v>
      </c>
      <c r="D300" s="210">
        <v>209</v>
      </c>
      <c r="E300" s="206">
        <f t="shared" si="53"/>
        <v>4.984497972811829E-4</v>
      </c>
      <c r="F300" s="194">
        <f t="shared" si="55"/>
        <v>0.88504173622704485</v>
      </c>
      <c r="G300" s="23"/>
      <c r="H300" s="136"/>
      <c r="I300" s="136"/>
      <c r="J300" s="136"/>
      <c r="K300" s="136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  <c r="AR300" s="23"/>
      <c r="AS300" s="23"/>
      <c r="AT300" s="23"/>
      <c r="AU300" s="23"/>
      <c r="AV300" s="23"/>
      <c r="AW300" s="23"/>
      <c r="AX300" s="23"/>
      <c r="AY300" s="23"/>
      <c r="AZ300" s="23"/>
      <c r="BA300" s="23"/>
      <c r="BB300" s="23"/>
      <c r="BC300" s="23"/>
      <c r="BD300" s="23"/>
      <c r="BE300" s="23"/>
      <c r="BF300" s="23"/>
      <c r="BG300" s="23"/>
      <c r="BH300" s="23"/>
      <c r="BI300" s="23"/>
      <c r="BJ300" s="23"/>
      <c r="BK300" s="23"/>
      <c r="BL300" s="23"/>
      <c r="BM300" s="23"/>
      <c r="BN300" s="23"/>
      <c r="BO300" s="23"/>
      <c r="BP300" s="23"/>
      <c r="BQ300" s="23"/>
      <c r="BR300" s="23"/>
      <c r="BS300" s="23"/>
      <c r="BT300" s="23"/>
      <c r="BU300" s="23"/>
      <c r="BV300" s="23"/>
      <c r="BW300" s="23"/>
    </row>
    <row r="301" spans="1:75" ht="18.75" customHeight="1">
      <c r="A301" s="155">
        <f t="shared" si="54"/>
        <v>282</v>
      </c>
      <c r="B301" s="156" t="s">
        <v>72</v>
      </c>
      <c r="C301" s="164" t="s">
        <v>362</v>
      </c>
      <c r="D301" s="210">
        <v>209</v>
      </c>
      <c r="E301" s="206">
        <f t="shared" si="53"/>
        <v>4.984497972811829E-4</v>
      </c>
      <c r="F301" s="194">
        <f t="shared" si="55"/>
        <v>0.88554018602432605</v>
      </c>
      <c r="G301" s="23"/>
      <c r="H301" s="136"/>
      <c r="I301" s="136"/>
      <c r="J301" s="136"/>
      <c r="K301" s="136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  <c r="AR301" s="23"/>
      <c r="AS301" s="23"/>
      <c r="AT301" s="23"/>
      <c r="AU301" s="23"/>
      <c r="AV301" s="23"/>
      <c r="AW301" s="23"/>
      <c r="AX301" s="23"/>
      <c r="AY301" s="23"/>
      <c r="AZ301" s="23"/>
      <c r="BA301" s="23"/>
      <c r="BB301" s="23"/>
      <c r="BC301" s="23"/>
      <c r="BD301" s="23"/>
      <c r="BE301" s="23"/>
      <c r="BF301" s="23"/>
      <c r="BG301" s="23"/>
      <c r="BH301" s="23"/>
      <c r="BI301" s="23"/>
      <c r="BJ301" s="23"/>
      <c r="BK301" s="23"/>
      <c r="BL301" s="23"/>
      <c r="BM301" s="23"/>
      <c r="BN301" s="23"/>
      <c r="BO301" s="23"/>
      <c r="BP301" s="23"/>
      <c r="BQ301" s="23"/>
      <c r="BR301" s="23"/>
      <c r="BS301" s="23"/>
      <c r="BT301" s="23"/>
      <c r="BU301" s="23"/>
      <c r="BV301" s="23"/>
      <c r="BW301" s="23"/>
    </row>
    <row r="302" spans="1:75" ht="18.75" customHeight="1">
      <c r="A302" s="155">
        <f t="shared" si="54"/>
        <v>283</v>
      </c>
      <c r="B302" s="156" t="s">
        <v>72</v>
      </c>
      <c r="C302" s="164" t="s">
        <v>294</v>
      </c>
      <c r="D302" s="210">
        <v>207</v>
      </c>
      <c r="E302" s="206">
        <f t="shared" si="53"/>
        <v>4.9367994276174575E-4</v>
      </c>
      <c r="F302" s="194">
        <f t="shared" si="55"/>
        <v>0.88603386596708777</v>
      </c>
      <c r="G302" s="23"/>
      <c r="H302" s="136"/>
      <c r="I302" s="136"/>
      <c r="J302" s="136"/>
      <c r="K302" s="136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  <c r="AR302" s="23"/>
      <c r="AS302" s="23"/>
      <c r="AT302" s="23"/>
      <c r="AU302" s="23"/>
      <c r="AV302" s="23"/>
      <c r="AW302" s="23"/>
      <c r="AX302" s="23"/>
      <c r="AY302" s="23"/>
      <c r="AZ302" s="23"/>
      <c r="BA302" s="23"/>
      <c r="BB302" s="23"/>
      <c r="BC302" s="23"/>
      <c r="BD302" s="23"/>
      <c r="BE302" s="23"/>
      <c r="BF302" s="23"/>
      <c r="BG302" s="23"/>
      <c r="BH302" s="23"/>
      <c r="BI302" s="23"/>
      <c r="BJ302" s="23"/>
      <c r="BK302" s="23"/>
      <c r="BL302" s="23"/>
      <c r="BM302" s="23"/>
      <c r="BN302" s="23"/>
      <c r="BO302" s="23"/>
      <c r="BP302" s="23"/>
      <c r="BQ302" s="23"/>
      <c r="BR302" s="23"/>
      <c r="BS302" s="23"/>
      <c r="BT302" s="23"/>
      <c r="BU302" s="23"/>
      <c r="BV302" s="23"/>
      <c r="BW302" s="23"/>
    </row>
    <row r="303" spans="1:75" ht="18.75" customHeight="1">
      <c r="A303" s="155">
        <f t="shared" si="54"/>
        <v>284</v>
      </c>
      <c r="B303" s="156" t="s">
        <v>72</v>
      </c>
      <c r="C303" s="164" t="s">
        <v>348</v>
      </c>
      <c r="D303" s="210">
        <v>207</v>
      </c>
      <c r="E303" s="206">
        <f t="shared" si="53"/>
        <v>4.9367994276174575E-4</v>
      </c>
      <c r="F303" s="194">
        <f t="shared" si="55"/>
        <v>0.8865275459098495</v>
      </c>
      <c r="G303" s="23"/>
      <c r="H303" s="136"/>
      <c r="I303" s="136"/>
      <c r="J303" s="136"/>
      <c r="K303" s="136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  <c r="AR303" s="23"/>
      <c r="AS303" s="23"/>
      <c r="AT303" s="23"/>
      <c r="AU303" s="23"/>
      <c r="AV303" s="23"/>
      <c r="AW303" s="23"/>
      <c r="AX303" s="23"/>
      <c r="AY303" s="23"/>
      <c r="AZ303" s="23"/>
      <c r="BA303" s="23"/>
      <c r="BB303" s="23"/>
      <c r="BC303" s="23"/>
      <c r="BD303" s="23"/>
      <c r="BE303" s="23"/>
      <c r="BF303" s="23"/>
      <c r="BG303" s="23"/>
      <c r="BH303" s="23"/>
      <c r="BI303" s="23"/>
      <c r="BJ303" s="23"/>
      <c r="BK303" s="23"/>
      <c r="BL303" s="23"/>
      <c r="BM303" s="23"/>
      <c r="BN303" s="23"/>
      <c r="BO303" s="23"/>
      <c r="BP303" s="23"/>
      <c r="BQ303" s="23"/>
      <c r="BR303" s="23"/>
      <c r="BS303" s="23"/>
      <c r="BT303" s="23"/>
      <c r="BU303" s="23"/>
      <c r="BV303" s="23"/>
      <c r="BW303" s="23"/>
    </row>
    <row r="304" spans="1:75" ht="18.75" customHeight="1">
      <c r="A304" s="155">
        <f t="shared" si="54"/>
        <v>285</v>
      </c>
      <c r="B304" s="156" t="s">
        <v>72</v>
      </c>
      <c r="C304" s="164" t="s">
        <v>281</v>
      </c>
      <c r="D304" s="210">
        <v>207</v>
      </c>
      <c r="E304" s="206">
        <f t="shared" si="53"/>
        <v>4.9367994276174575E-4</v>
      </c>
      <c r="F304" s="194">
        <f t="shared" si="55"/>
        <v>0.88702122585261123</v>
      </c>
      <c r="G304" s="23"/>
      <c r="H304" s="136"/>
      <c r="I304" s="136"/>
      <c r="J304" s="136"/>
      <c r="K304" s="136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  <c r="AR304" s="23"/>
      <c r="AS304" s="23"/>
      <c r="AT304" s="23"/>
      <c r="AU304" s="23"/>
      <c r="AV304" s="23"/>
      <c r="AW304" s="23"/>
      <c r="AX304" s="23"/>
      <c r="AY304" s="23"/>
      <c r="AZ304" s="23"/>
      <c r="BA304" s="23"/>
      <c r="BB304" s="23"/>
      <c r="BC304" s="23"/>
      <c r="BD304" s="23"/>
      <c r="BE304" s="23"/>
      <c r="BF304" s="23"/>
      <c r="BG304" s="23"/>
      <c r="BH304" s="23"/>
      <c r="BI304" s="23"/>
      <c r="BJ304" s="23"/>
      <c r="BK304" s="23"/>
      <c r="BL304" s="23"/>
      <c r="BM304" s="23"/>
      <c r="BN304" s="23"/>
      <c r="BO304" s="23"/>
      <c r="BP304" s="23"/>
      <c r="BQ304" s="23"/>
      <c r="BR304" s="23"/>
      <c r="BS304" s="23"/>
      <c r="BT304" s="23"/>
      <c r="BU304" s="23"/>
      <c r="BV304" s="23"/>
      <c r="BW304" s="23"/>
    </row>
    <row r="305" spans="1:75" ht="18.75" customHeight="1">
      <c r="A305" s="155">
        <f t="shared" si="54"/>
        <v>286</v>
      </c>
      <c r="B305" s="156" t="s">
        <v>56</v>
      </c>
      <c r="C305" s="164" t="s">
        <v>276</v>
      </c>
      <c r="D305" s="210">
        <v>207</v>
      </c>
      <c r="E305" s="206">
        <f t="shared" si="53"/>
        <v>4.9367994276174575E-4</v>
      </c>
      <c r="F305" s="194">
        <f t="shared" si="55"/>
        <v>0.88751490579537295</v>
      </c>
      <c r="G305" s="23"/>
      <c r="H305" s="136"/>
      <c r="I305" s="136"/>
      <c r="J305" s="136"/>
      <c r="K305" s="136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  <c r="AR305" s="23"/>
      <c r="AS305" s="23"/>
      <c r="AT305" s="23"/>
      <c r="AU305" s="23"/>
      <c r="AV305" s="23"/>
      <c r="AW305" s="23"/>
      <c r="AX305" s="23"/>
      <c r="AY305" s="23"/>
      <c r="AZ305" s="23"/>
      <c r="BA305" s="23"/>
      <c r="BB305" s="23"/>
      <c r="BC305" s="23"/>
      <c r="BD305" s="23"/>
      <c r="BE305" s="23"/>
      <c r="BF305" s="23"/>
      <c r="BG305" s="23"/>
      <c r="BH305" s="23"/>
      <c r="BI305" s="23"/>
      <c r="BJ305" s="23"/>
      <c r="BK305" s="23"/>
      <c r="BL305" s="23"/>
      <c r="BM305" s="23"/>
      <c r="BN305" s="23"/>
      <c r="BO305" s="23"/>
      <c r="BP305" s="23"/>
      <c r="BQ305" s="23"/>
      <c r="BR305" s="23"/>
      <c r="BS305" s="23"/>
      <c r="BT305" s="23"/>
      <c r="BU305" s="23"/>
      <c r="BV305" s="23"/>
      <c r="BW305" s="23"/>
    </row>
    <row r="306" spans="1:75" ht="18.75" customHeight="1">
      <c r="A306" s="155">
        <f t="shared" si="54"/>
        <v>287</v>
      </c>
      <c r="B306" s="156" t="s">
        <v>58</v>
      </c>
      <c r="C306" s="164" t="s">
        <v>304</v>
      </c>
      <c r="D306" s="210">
        <v>204</v>
      </c>
      <c r="E306" s="206">
        <f t="shared" si="53"/>
        <v>4.8652516098259002E-4</v>
      </c>
      <c r="F306" s="194">
        <f t="shared" si="55"/>
        <v>0.88800143095635553</v>
      </c>
      <c r="G306" s="23"/>
      <c r="H306" s="136"/>
      <c r="I306" s="136"/>
      <c r="J306" s="136"/>
      <c r="K306" s="136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  <c r="AR306" s="23"/>
      <c r="AS306" s="23"/>
      <c r="AT306" s="23"/>
      <c r="AU306" s="23"/>
      <c r="AV306" s="23"/>
      <c r="AW306" s="23"/>
      <c r="AX306" s="23"/>
      <c r="AY306" s="23"/>
      <c r="AZ306" s="23"/>
      <c r="BA306" s="23"/>
      <c r="BB306" s="23"/>
      <c r="BC306" s="23"/>
      <c r="BD306" s="23"/>
      <c r="BE306" s="23"/>
      <c r="BF306" s="23"/>
      <c r="BG306" s="23"/>
      <c r="BH306" s="23"/>
      <c r="BI306" s="23"/>
      <c r="BJ306" s="23"/>
      <c r="BK306" s="23"/>
      <c r="BL306" s="23"/>
      <c r="BM306" s="23"/>
      <c r="BN306" s="23"/>
      <c r="BO306" s="23"/>
      <c r="BP306" s="23"/>
      <c r="BQ306" s="23"/>
      <c r="BR306" s="23"/>
      <c r="BS306" s="23"/>
      <c r="BT306" s="23"/>
      <c r="BU306" s="23"/>
      <c r="BV306" s="23"/>
      <c r="BW306" s="23"/>
    </row>
    <row r="307" spans="1:75" ht="18.75" customHeight="1">
      <c r="A307" s="155">
        <f t="shared" si="54"/>
        <v>288</v>
      </c>
      <c r="B307" s="156" t="s">
        <v>64</v>
      </c>
      <c r="C307" s="164" t="s">
        <v>1736</v>
      </c>
      <c r="D307" s="210">
        <v>203</v>
      </c>
      <c r="E307" s="206">
        <f t="shared" si="53"/>
        <v>4.8414023372287144E-4</v>
      </c>
      <c r="F307" s="194">
        <f t="shared" si="55"/>
        <v>0.88848557119007843</v>
      </c>
      <c r="G307" s="23"/>
      <c r="H307" s="136"/>
      <c r="I307" s="136"/>
      <c r="J307" s="136"/>
      <c r="K307" s="136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  <c r="AR307" s="23"/>
      <c r="AS307" s="23"/>
      <c r="AT307" s="23"/>
      <c r="AU307" s="23"/>
      <c r="AV307" s="23"/>
      <c r="AW307" s="23"/>
      <c r="AX307" s="23"/>
      <c r="AY307" s="23"/>
      <c r="AZ307" s="23"/>
      <c r="BA307" s="23"/>
      <c r="BB307" s="23"/>
      <c r="BC307" s="23"/>
      <c r="BD307" s="23"/>
      <c r="BE307" s="23"/>
      <c r="BF307" s="23"/>
      <c r="BG307" s="23"/>
      <c r="BH307" s="23"/>
      <c r="BI307" s="23"/>
      <c r="BJ307" s="23"/>
      <c r="BK307" s="23"/>
      <c r="BL307" s="23"/>
      <c r="BM307" s="23"/>
      <c r="BN307" s="23"/>
      <c r="BO307" s="23"/>
      <c r="BP307" s="23"/>
      <c r="BQ307" s="23"/>
      <c r="BR307" s="23"/>
      <c r="BS307" s="23"/>
      <c r="BT307" s="23"/>
      <c r="BU307" s="23"/>
      <c r="BV307" s="23"/>
      <c r="BW307" s="23"/>
    </row>
    <row r="308" spans="1:75" ht="18.75" customHeight="1">
      <c r="A308" s="155">
        <f t="shared" si="54"/>
        <v>289</v>
      </c>
      <c r="B308" s="156" t="s">
        <v>58</v>
      </c>
      <c r="C308" s="164" t="s">
        <v>1649</v>
      </c>
      <c r="D308" s="210">
        <v>201</v>
      </c>
      <c r="E308" s="206">
        <f t="shared" si="53"/>
        <v>4.7937037920343429E-4</v>
      </c>
      <c r="F308" s="194">
        <f t="shared" si="55"/>
        <v>0.88896494156928185</v>
      </c>
      <c r="G308" s="23"/>
      <c r="H308" s="136"/>
      <c r="I308" s="136"/>
      <c r="J308" s="136"/>
      <c r="K308" s="136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  <c r="AR308" s="23"/>
      <c r="AS308" s="23"/>
      <c r="AT308" s="23"/>
      <c r="AU308" s="23"/>
      <c r="AV308" s="23"/>
      <c r="AW308" s="23"/>
      <c r="AX308" s="23"/>
      <c r="AY308" s="23"/>
      <c r="AZ308" s="23"/>
      <c r="BA308" s="23"/>
      <c r="BB308" s="23"/>
      <c r="BC308" s="23"/>
      <c r="BD308" s="23"/>
      <c r="BE308" s="23"/>
      <c r="BF308" s="23"/>
      <c r="BG308" s="23"/>
      <c r="BH308" s="23"/>
      <c r="BI308" s="23"/>
      <c r="BJ308" s="23"/>
      <c r="BK308" s="23"/>
      <c r="BL308" s="23"/>
      <c r="BM308" s="23"/>
      <c r="BN308" s="23"/>
      <c r="BO308" s="23"/>
      <c r="BP308" s="23"/>
      <c r="BQ308" s="23"/>
      <c r="BR308" s="23"/>
      <c r="BS308" s="23"/>
      <c r="BT308" s="23"/>
      <c r="BU308" s="23"/>
      <c r="BV308" s="23"/>
      <c r="BW308" s="23"/>
    </row>
    <row r="309" spans="1:75" ht="18.75" customHeight="1">
      <c r="A309" s="155">
        <f t="shared" si="54"/>
        <v>290</v>
      </c>
      <c r="B309" s="156" t="s">
        <v>64</v>
      </c>
      <c r="C309" s="164" t="s">
        <v>1487</v>
      </c>
      <c r="D309" s="210">
        <v>200</v>
      </c>
      <c r="E309" s="206">
        <f t="shared" si="53"/>
        <v>4.7698545194371572E-4</v>
      </c>
      <c r="F309" s="194">
        <f t="shared" si="55"/>
        <v>0.8894419270212256</v>
      </c>
      <c r="G309" s="23"/>
      <c r="H309" s="136"/>
      <c r="I309" s="136"/>
      <c r="J309" s="136"/>
      <c r="K309" s="136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  <c r="AR309" s="23"/>
      <c r="AS309" s="23"/>
      <c r="AT309" s="23"/>
      <c r="AU309" s="23"/>
      <c r="AV309" s="23"/>
      <c r="AW309" s="23"/>
      <c r="AX309" s="23"/>
      <c r="AY309" s="23"/>
      <c r="AZ309" s="23"/>
      <c r="BA309" s="23"/>
      <c r="BB309" s="23"/>
      <c r="BC309" s="23"/>
      <c r="BD309" s="23"/>
      <c r="BE309" s="23"/>
      <c r="BF309" s="23"/>
      <c r="BG309" s="23"/>
      <c r="BH309" s="23"/>
      <c r="BI309" s="23"/>
      <c r="BJ309" s="23"/>
      <c r="BK309" s="23"/>
      <c r="BL309" s="23"/>
      <c r="BM309" s="23"/>
      <c r="BN309" s="23"/>
      <c r="BO309" s="23"/>
      <c r="BP309" s="23"/>
      <c r="BQ309" s="23"/>
      <c r="BR309" s="23"/>
      <c r="BS309" s="23"/>
      <c r="BT309" s="23"/>
      <c r="BU309" s="23"/>
      <c r="BV309" s="23"/>
      <c r="BW309" s="23"/>
    </row>
    <row r="310" spans="1:75" ht="18.75" customHeight="1">
      <c r="A310" s="155">
        <f t="shared" si="54"/>
        <v>291</v>
      </c>
      <c r="B310" s="156" t="s">
        <v>56</v>
      </c>
      <c r="C310" s="164" t="s">
        <v>1695</v>
      </c>
      <c r="D310" s="210">
        <v>199</v>
      </c>
      <c r="E310" s="206">
        <f t="shared" si="53"/>
        <v>4.7460052468399714E-4</v>
      </c>
      <c r="F310" s="194">
        <f t="shared" si="55"/>
        <v>0.88991652754590955</v>
      </c>
      <c r="G310" s="23"/>
      <c r="H310" s="136"/>
      <c r="I310" s="136"/>
      <c r="J310" s="136"/>
      <c r="K310" s="136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  <c r="AR310" s="23"/>
      <c r="AS310" s="23"/>
      <c r="AT310" s="23"/>
      <c r="AU310" s="23"/>
      <c r="AV310" s="23"/>
      <c r="AW310" s="23"/>
      <c r="AX310" s="23"/>
      <c r="AY310" s="23"/>
      <c r="AZ310" s="23"/>
      <c r="BA310" s="23"/>
      <c r="BB310" s="23"/>
      <c r="BC310" s="23"/>
      <c r="BD310" s="23"/>
      <c r="BE310" s="23"/>
      <c r="BF310" s="23"/>
      <c r="BG310" s="23"/>
      <c r="BH310" s="23"/>
      <c r="BI310" s="23"/>
      <c r="BJ310" s="23"/>
      <c r="BK310" s="23"/>
      <c r="BL310" s="23"/>
      <c r="BM310" s="23"/>
      <c r="BN310" s="23"/>
      <c r="BO310" s="23"/>
      <c r="BP310" s="23"/>
      <c r="BQ310" s="23"/>
      <c r="BR310" s="23"/>
      <c r="BS310" s="23"/>
      <c r="BT310" s="23"/>
      <c r="BU310" s="23"/>
      <c r="BV310" s="23"/>
      <c r="BW310" s="23"/>
    </row>
    <row r="311" spans="1:75" ht="18.75" customHeight="1">
      <c r="A311" s="155">
        <f t="shared" si="54"/>
        <v>292</v>
      </c>
      <c r="B311" s="156" t="s">
        <v>52</v>
      </c>
      <c r="C311" s="164" t="s">
        <v>1735</v>
      </c>
      <c r="D311" s="210">
        <v>199</v>
      </c>
      <c r="E311" s="206">
        <f t="shared" si="53"/>
        <v>4.7460052468399714E-4</v>
      </c>
      <c r="F311" s="194">
        <f t="shared" si="55"/>
        <v>0.89039112807059351</v>
      </c>
      <c r="G311" s="23"/>
      <c r="H311" s="136"/>
      <c r="I311" s="136"/>
      <c r="J311" s="136"/>
      <c r="K311" s="136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  <c r="AR311" s="23"/>
      <c r="AS311" s="23"/>
      <c r="AT311" s="23"/>
      <c r="AU311" s="23"/>
      <c r="AV311" s="23"/>
      <c r="AW311" s="23"/>
      <c r="AX311" s="23"/>
      <c r="AY311" s="23"/>
      <c r="AZ311" s="23"/>
      <c r="BA311" s="23"/>
      <c r="BB311" s="23"/>
      <c r="BC311" s="23"/>
      <c r="BD311" s="23"/>
      <c r="BE311" s="23"/>
      <c r="BF311" s="23"/>
      <c r="BG311" s="23"/>
      <c r="BH311" s="23"/>
      <c r="BI311" s="23"/>
      <c r="BJ311" s="23"/>
      <c r="BK311" s="23"/>
      <c r="BL311" s="23"/>
      <c r="BM311" s="23"/>
      <c r="BN311" s="23"/>
      <c r="BO311" s="23"/>
      <c r="BP311" s="23"/>
      <c r="BQ311" s="23"/>
      <c r="BR311" s="23"/>
      <c r="BS311" s="23"/>
      <c r="BT311" s="23"/>
      <c r="BU311" s="23"/>
      <c r="BV311" s="23"/>
      <c r="BW311" s="23"/>
    </row>
    <row r="312" spans="1:75" ht="18.75" customHeight="1">
      <c r="A312" s="155">
        <f t="shared" si="54"/>
        <v>293</v>
      </c>
      <c r="B312" s="156" t="s">
        <v>917</v>
      </c>
      <c r="C312" s="164" t="s">
        <v>1499</v>
      </c>
      <c r="D312" s="210">
        <v>198</v>
      </c>
      <c r="E312" s="206">
        <f t="shared" si="53"/>
        <v>4.7221559742427856E-4</v>
      </c>
      <c r="F312" s="194">
        <f t="shared" si="55"/>
        <v>0.89086334366801778</v>
      </c>
      <c r="G312" s="23"/>
      <c r="H312" s="136"/>
      <c r="I312" s="136"/>
      <c r="J312" s="136"/>
      <c r="K312" s="136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  <c r="AR312" s="23"/>
      <c r="AS312" s="23"/>
      <c r="AT312" s="23"/>
      <c r="AU312" s="23"/>
      <c r="AV312" s="23"/>
      <c r="AW312" s="23"/>
      <c r="AX312" s="23"/>
      <c r="AY312" s="23"/>
      <c r="AZ312" s="23"/>
      <c r="BA312" s="23"/>
      <c r="BB312" s="23"/>
      <c r="BC312" s="23"/>
      <c r="BD312" s="23"/>
      <c r="BE312" s="23"/>
      <c r="BF312" s="23"/>
      <c r="BG312" s="23"/>
      <c r="BH312" s="23"/>
      <c r="BI312" s="23"/>
      <c r="BJ312" s="23"/>
      <c r="BK312" s="23"/>
      <c r="BL312" s="23"/>
      <c r="BM312" s="23"/>
      <c r="BN312" s="23"/>
      <c r="BO312" s="23"/>
      <c r="BP312" s="23"/>
      <c r="BQ312" s="23"/>
      <c r="BR312" s="23"/>
      <c r="BS312" s="23"/>
      <c r="BT312" s="23"/>
      <c r="BU312" s="23"/>
      <c r="BV312" s="23"/>
      <c r="BW312" s="23"/>
    </row>
    <row r="313" spans="1:75" ht="18.75" customHeight="1">
      <c r="A313" s="155">
        <f t="shared" si="54"/>
        <v>294</v>
      </c>
      <c r="B313" s="156" t="s">
        <v>72</v>
      </c>
      <c r="C313" s="164" t="s">
        <v>340</v>
      </c>
      <c r="D313" s="210">
        <v>198</v>
      </c>
      <c r="E313" s="206">
        <f t="shared" si="53"/>
        <v>4.7221559742427856E-4</v>
      </c>
      <c r="F313" s="194">
        <f t="shared" si="55"/>
        <v>0.89133555926544206</v>
      </c>
      <c r="G313" s="23"/>
      <c r="H313" s="136"/>
      <c r="I313" s="136"/>
      <c r="J313" s="136"/>
      <c r="K313" s="136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  <c r="AR313" s="23"/>
      <c r="AS313" s="23"/>
      <c r="AT313" s="23"/>
      <c r="AU313" s="23"/>
      <c r="AV313" s="23"/>
      <c r="AW313" s="23"/>
      <c r="AX313" s="23"/>
      <c r="AY313" s="23"/>
      <c r="AZ313" s="23"/>
      <c r="BA313" s="23"/>
      <c r="BB313" s="23"/>
      <c r="BC313" s="23"/>
      <c r="BD313" s="23"/>
      <c r="BE313" s="23"/>
      <c r="BF313" s="23"/>
      <c r="BG313" s="23"/>
      <c r="BH313" s="23"/>
      <c r="BI313" s="23"/>
      <c r="BJ313" s="23"/>
      <c r="BK313" s="23"/>
      <c r="BL313" s="23"/>
      <c r="BM313" s="23"/>
      <c r="BN313" s="23"/>
      <c r="BO313" s="23"/>
      <c r="BP313" s="23"/>
      <c r="BQ313" s="23"/>
      <c r="BR313" s="23"/>
      <c r="BS313" s="23"/>
      <c r="BT313" s="23"/>
      <c r="BU313" s="23"/>
      <c r="BV313" s="23"/>
      <c r="BW313" s="23"/>
    </row>
    <row r="314" spans="1:75" ht="18.75" customHeight="1">
      <c r="A314" s="155">
        <f t="shared" si="54"/>
        <v>295</v>
      </c>
      <c r="B314" s="156" t="s">
        <v>61</v>
      </c>
      <c r="C314" s="164" t="s">
        <v>479</v>
      </c>
      <c r="D314" s="210">
        <v>197</v>
      </c>
      <c r="E314" s="206">
        <f t="shared" si="53"/>
        <v>4.6983067016455999E-4</v>
      </c>
      <c r="F314" s="194">
        <f t="shared" si="55"/>
        <v>0.89180538993560665</v>
      </c>
      <c r="G314" s="23"/>
      <c r="H314" s="136"/>
      <c r="I314" s="136"/>
      <c r="J314" s="136"/>
      <c r="K314" s="136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  <c r="AR314" s="23"/>
      <c r="AS314" s="23"/>
      <c r="AT314" s="23"/>
      <c r="AU314" s="23"/>
      <c r="AV314" s="23"/>
      <c r="AW314" s="23"/>
      <c r="AX314" s="23"/>
      <c r="AY314" s="23"/>
      <c r="AZ314" s="23"/>
      <c r="BA314" s="23"/>
      <c r="BB314" s="23"/>
      <c r="BC314" s="23"/>
      <c r="BD314" s="23"/>
      <c r="BE314" s="23"/>
      <c r="BF314" s="23"/>
      <c r="BG314" s="23"/>
      <c r="BH314" s="23"/>
      <c r="BI314" s="23"/>
      <c r="BJ314" s="23"/>
      <c r="BK314" s="23"/>
      <c r="BL314" s="23"/>
      <c r="BM314" s="23"/>
      <c r="BN314" s="23"/>
      <c r="BO314" s="23"/>
      <c r="BP314" s="23"/>
      <c r="BQ314" s="23"/>
      <c r="BR314" s="23"/>
      <c r="BS314" s="23"/>
      <c r="BT314" s="23"/>
      <c r="BU314" s="23"/>
      <c r="BV314" s="23"/>
      <c r="BW314" s="23"/>
    </row>
    <row r="315" spans="1:75" ht="18.75" customHeight="1">
      <c r="A315" s="155">
        <f t="shared" si="54"/>
        <v>296</v>
      </c>
      <c r="B315" s="156" t="s">
        <v>61</v>
      </c>
      <c r="C315" s="164" t="s">
        <v>484</v>
      </c>
      <c r="D315" s="210">
        <v>195</v>
      </c>
      <c r="E315" s="206">
        <f t="shared" si="53"/>
        <v>4.6506081564512284E-4</v>
      </c>
      <c r="F315" s="194">
        <f t="shared" si="55"/>
        <v>0.89227045075125178</v>
      </c>
      <c r="G315" s="23"/>
      <c r="H315" s="136"/>
      <c r="I315" s="136"/>
      <c r="J315" s="136"/>
      <c r="K315" s="136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  <c r="AR315" s="23"/>
      <c r="AS315" s="23"/>
      <c r="AT315" s="23"/>
      <c r="AU315" s="23"/>
      <c r="AV315" s="23"/>
      <c r="AW315" s="23"/>
      <c r="AX315" s="23"/>
      <c r="AY315" s="23"/>
      <c r="AZ315" s="23"/>
      <c r="BA315" s="23"/>
      <c r="BB315" s="23"/>
      <c r="BC315" s="23"/>
      <c r="BD315" s="23"/>
      <c r="BE315" s="23"/>
      <c r="BF315" s="23"/>
      <c r="BG315" s="23"/>
      <c r="BH315" s="23"/>
      <c r="BI315" s="23"/>
      <c r="BJ315" s="23"/>
      <c r="BK315" s="23"/>
      <c r="BL315" s="23"/>
      <c r="BM315" s="23"/>
      <c r="BN315" s="23"/>
      <c r="BO315" s="23"/>
      <c r="BP315" s="23"/>
      <c r="BQ315" s="23"/>
      <c r="BR315" s="23"/>
      <c r="BS315" s="23"/>
      <c r="BT315" s="23"/>
      <c r="BU315" s="23"/>
      <c r="BV315" s="23"/>
      <c r="BW315" s="23"/>
    </row>
    <row r="316" spans="1:75" ht="18.75" customHeight="1">
      <c r="A316" s="155">
        <f t="shared" si="54"/>
        <v>297</v>
      </c>
      <c r="B316" s="156" t="s">
        <v>917</v>
      </c>
      <c r="C316" s="164" t="s">
        <v>312</v>
      </c>
      <c r="D316" s="210">
        <v>195</v>
      </c>
      <c r="E316" s="206">
        <f t="shared" si="53"/>
        <v>4.6506081564512284E-4</v>
      </c>
      <c r="F316" s="194">
        <f t="shared" si="55"/>
        <v>0.8927355115668969</v>
      </c>
      <c r="G316" s="23"/>
      <c r="H316" s="136"/>
      <c r="I316" s="136"/>
      <c r="J316" s="136"/>
      <c r="K316" s="136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  <c r="AR316" s="23"/>
      <c r="AS316" s="23"/>
      <c r="AT316" s="23"/>
      <c r="AU316" s="23"/>
      <c r="AV316" s="23"/>
      <c r="AW316" s="23"/>
      <c r="AX316" s="23"/>
      <c r="AY316" s="23"/>
      <c r="AZ316" s="23"/>
      <c r="BA316" s="23"/>
      <c r="BB316" s="23"/>
      <c r="BC316" s="23"/>
      <c r="BD316" s="23"/>
      <c r="BE316" s="23"/>
      <c r="BF316" s="23"/>
      <c r="BG316" s="23"/>
      <c r="BH316" s="23"/>
      <c r="BI316" s="23"/>
      <c r="BJ316" s="23"/>
      <c r="BK316" s="23"/>
      <c r="BL316" s="23"/>
      <c r="BM316" s="23"/>
      <c r="BN316" s="23"/>
      <c r="BO316" s="23"/>
      <c r="BP316" s="23"/>
      <c r="BQ316" s="23"/>
      <c r="BR316" s="23"/>
      <c r="BS316" s="23"/>
      <c r="BT316" s="23"/>
      <c r="BU316" s="23"/>
      <c r="BV316" s="23"/>
      <c r="BW316" s="23"/>
    </row>
    <row r="317" spans="1:75" ht="18.75" customHeight="1">
      <c r="A317" s="155">
        <f t="shared" si="54"/>
        <v>298</v>
      </c>
      <c r="B317" s="156" t="s">
        <v>917</v>
      </c>
      <c r="C317" s="164" t="s">
        <v>1667</v>
      </c>
      <c r="D317" s="210">
        <v>195</v>
      </c>
      <c r="E317" s="206">
        <f t="shared" si="53"/>
        <v>4.6506081564512284E-4</v>
      </c>
      <c r="F317" s="194">
        <f t="shared" si="55"/>
        <v>0.89320057238254202</v>
      </c>
      <c r="G317" s="23"/>
      <c r="H317" s="136"/>
      <c r="I317" s="136"/>
      <c r="J317" s="136"/>
      <c r="K317" s="136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  <c r="AR317" s="23"/>
      <c r="AS317" s="23"/>
      <c r="AT317" s="23"/>
      <c r="AU317" s="23"/>
      <c r="AV317" s="23"/>
      <c r="AW317" s="23"/>
      <c r="AX317" s="23"/>
      <c r="AY317" s="23"/>
      <c r="AZ317" s="23"/>
      <c r="BA317" s="23"/>
      <c r="BB317" s="23"/>
      <c r="BC317" s="23"/>
      <c r="BD317" s="23"/>
      <c r="BE317" s="23"/>
      <c r="BF317" s="23"/>
      <c r="BG317" s="23"/>
      <c r="BH317" s="23"/>
      <c r="BI317" s="23"/>
      <c r="BJ317" s="23"/>
      <c r="BK317" s="23"/>
      <c r="BL317" s="23"/>
      <c r="BM317" s="23"/>
      <c r="BN317" s="23"/>
      <c r="BO317" s="23"/>
      <c r="BP317" s="23"/>
      <c r="BQ317" s="23"/>
      <c r="BR317" s="23"/>
      <c r="BS317" s="23"/>
      <c r="BT317" s="23"/>
      <c r="BU317" s="23"/>
      <c r="BV317" s="23"/>
      <c r="BW317" s="23"/>
    </row>
    <row r="318" spans="1:75" ht="18.75" customHeight="1">
      <c r="A318" s="155">
        <f t="shared" si="54"/>
        <v>299</v>
      </c>
      <c r="B318" s="156" t="s">
        <v>72</v>
      </c>
      <c r="C318" s="164" t="s">
        <v>392</v>
      </c>
      <c r="D318" s="210">
        <v>194</v>
      </c>
      <c r="E318" s="206">
        <f t="shared" si="53"/>
        <v>4.6267588838540426E-4</v>
      </c>
      <c r="F318" s="194">
        <f t="shared" si="55"/>
        <v>0.89366324827092747</v>
      </c>
      <c r="G318" s="23"/>
      <c r="H318" s="136"/>
      <c r="I318" s="136"/>
      <c r="J318" s="136"/>
      <c r="K318" s="136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  <c r="AR318" s="23"/>
      <c r="AS318" s="23"/>
      <c r="AT318" s="23"/>
      <c r="AU318" s="23"/>
      <c r="AV318" s="23"/>
      <c r="AW318" s="23"/>
      <c r="AX318" s="23"/>
      <c r="AY318" s="23"/>
      <c r="AZ318" s="23"/>
      <c r="BA318" s="23"/>
      <c r="BB318" s="23"/>
      <c r="BC318" s="23"/>
      <c r="BD318" s="23"/>
      <c r="BE318" s="23"/>
      <c r="BF318" s="23"/>
      <c r="BG318" s="23"/>
      <c r="BH318" s="23"/>
      <c r="BI318" s="23"/>
      <c r="BJ318" s="23"/>
      <c r="BK318" s="23"/>
      <c r="BL318" s="23"/>
      <c r="BM318" s="23"/>
      <c r="BN318" s="23"/>
      <c r="BO318" s="23"/>
      <c r="BP318" s="23"/>
      <c r="BQ318" s="23"/>
      <c r="BR318" s="23"/>
      <c r="BS318" s="23"/>
      <c r="BT318" s="23"/>
      <c r="BU318" s="23"/>
      <c r="BV318" s="23"/>
      <c r="BW318" s="23"/>
    </row>
    <row r="319" spans="1:75" ht="18.75" customHeight="1">
      <c r="A319" s="155">
        <f t="shared" si="54"/>
        <v>300</v>
      </c>
      <c r="B319" s="156" t="s">
        <v>61</v>
      </c>
      <c r="C319" s="164" t="s">
        <v>1553</v>
      </c>
      <c r="D319" s="210">
        <v>194</v>
      </c>
      <c r="E319" s="206">
        <f t="shared" si="53"/>
        <v>4.6267588838540426E-4</v>
      </c>
      <c r="F319" s="194">
        <f t="shared" si="55"/>
        <v>0.89412592415931291</v>
      </c>
      <c r="G319" s="23"/>
      <c r="H319" s="136"/>
      <c r="I319" s="136"/>
      <c r="J319" s="136"/>
      <c r="K319" s="136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  <c r="AR319" s="23"/>
      <c r="AS319" s="23"/>
      <c r="AT319" s="23"/>
      <c r="AU319" s="23"/>
      <c r="AV319" s="23"/>
      <c r="AW319" s="23"/>
      <c r="AX319" s="23"/>
      <c r="AY319" s="23"/>
      <c r="AZ319" s="23"/>
      <c r="BA319" s="23"/>
      <c r="BB319" s="23"/>
      <c r="BC319" s="23"/>
      <c r="BD319" s="23"/>
      <c r="BE319" s="23"/>
      <c r="BF319" s="23"/>
      <c r="BG319" s="23"/>
      <c r="BH319" s="23"/>
      <c r="BI319" s="23"/>
      <c r="BJ319" s="23"/>
      <c r="BK319" s="23"/>
      <c r="BL319" s="23"/>
      <c r="BM319" s="23"/>
      <c r="BN319" s="23"/>
      <c r="BO319" s="23"/>
      <c r="BP319" s="23"/>
      <c r="BQ319" s="23"/>
      <c r="BR319" s="23"/>
      <c r="BS319" s="23"/>
      <c r="BT319" s="23"/>
      <c r="BU319" s="23"/>
      <c r="BV319" s="23"/>
      <c r="BW319" s="23"/>
    </row>
    <row r="320" spans="1:75" ht="18.75" customHeight="1">
      <c r="A320" s="155">
        <f t="shared" si="54"/>
        <v>301</v>
      </c>
      <c r="B320" s="156" t="s">
        <v>917</v>
      </c>
      <c r="C320" s="164" t="s">
        <v>1677</v>
      </c>
      <c r="D320" s="210">
        <v>194</v>
      </c>
      <c r="E320" s="206">
        <f t="shared" si="53"/>
        <v>4.6267588838540426E-4</v>
      </c>
      <c r="F320" s="194">
        <f t="shared" si="55"/>
        <v>0.89458860004769836</v>
      </c>
      <c r="G320" s="23"/>
      <c r="H320" s="136"/>
      <c r="I320" s="136"/>
      <c r="J320" s="136"/>
      <c r="K320" s="136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  <c r="AR320" s="23"/>
      <c r="AS320" s="23"/>
      <c r="AT320" s="23"/>
      <c r="AU320" s="23"/>
      <c r="AV320" s="23"/>
      <c r="AW320" s="23"/>
      <c r="AX320" s="23"/>
      <c r="AY320" s="23"/>
      <c r="AZ320" s="23"/>
      <c r="BA320" s="23"/>
      <c r="BB320" s="23"/>
      <c r="BC320" s="23"/>
      <c r="BD320" s="23"/>
      <c r="BE320" s="23"/>
      <c r="BF320" s="23"/>
      <c r="BG320" s="23"/>
      <c r="BH320" s="23"/>
      <c r="BI320" s="23"/>
      <c r="BJ320" s="23"/>
      <c r="BK320" s="23"/>
      <c r="BL320" s="23"/>
      <c r="BM320" s="23"/>
      <c r="BN320" s="23"/>
      <c r="BO320" s="23"/>
      <c r="BP320" s="23"/>
      <c r="BQ320" s="23"/>
      <c r="BR320" s="23"/>
      <c r="BS320" s="23"/>
      <c r="BT320" s="23"/>
      <c r="BU320" s="23"/>
      <c r="BV320" s="23"/>
      <c r="BW320" s="23"/>
    </row>
    <row r="321" spans="1:75" ht="18.75" customHeight="1">
      <c r="A321" s="155">
        <f t="shared" si="54"/>
        <v>302</v>
      </c>
      <c r="B321" s="156" t="s">
        <v>52</v>
      </c>
      <c r="C321" s="164" t="s">
        <v>436</v>
      </c>
      <c r="D321" s="210">
        <v>193</v>
      </c>
      <c r="E321" s="206">
        <f t="shared" si="53"/>
        <v>4.6029096112568568E-4</v>
      </c>
      <c r="F321" s="194">
        <f t="shared" si="55"/>
        <v>0.89504889100882401</v>
      </c>
      <c r="G321" s="23"/>
      <c r="H321" s="136"/>
      <c r="I321" s="136"/>
      <c r="J321" s="136"/>
      <c r="K321" s="136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  <c r="AR321" s="23"/>
      <c r="AS321" s="23"/>
      <c r="AT321" s="23"/>
      <c r="AU321" s="23"/>
      <c r="AV321" s="23"/>
      <c r="AW321" s="23"/>
      <c r="AX321" s="23"/>
      <c r="AY321" s="23"/>
      <c r="AZ321" s="23"/>
      <c r="BA321" s="23"/>
      <c r="BB321" s="23"/>
      <c r="BC321" s="23"/>
      <c r="BD321" s="23"/>
      <c r="BE321" s="23"/>
      <c r="BF321" s="23"/>
      <c r="BG321" s="23"/>
      <c r="BH321" s="23"/>
      <c r="BI321" s="23"/>
      <c r="BJ321" s="23"/>
      <c r="BK321" s="23"/>
      <c r="BL321" s="23"/>
      <c r="BM321" s="23"/>
      <c r="BN321" s="23"/>
      <c r="BO321" s="23"/>
      <c r="BP321" s="23"/>
      <c r="BQ321" s="23"/>
      <c r="BR321" s="23"/>
      <c r="BS321" s="23"/>
      <c r="BT321" s="23"/>
      <c r="BU321" s="23"/>
      <c r="BV321" s="23"/>
      <c r="BW321" s="23"/>
    </row>
    <row r="322" spans="1:75" ht="18.75" customHeight="1">
      <c r="A322" s="155">
        <f t="shared" si="54"/>
        <v>303</v>
      </c>
      <c r="B322" s="156" t="s">
        <v>58</v>
      </c>
      <c r="C322" s="164" t="s">
        <v>350</v>
      </c>
      <c r="D322" s="210">
        <v>192</v>
      </c>
      <c r="E322" s="206">
        <f t="shared" si="53"/>
        <v>4.5790603386596711E-4</v>
      </c>
      <c r="F322" s="194">
        <f t="shared" si="55"/>
        <v>0.89550679704268998</v>
      </c>
      <c r="G322" s="23"/>
      <c r="H322" s="136"/>
      <c r="I322" s="136"/>
      <c r="J322" s="136"/>
      <c r="K322" s="136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  <c r="AR322" s="23"/>
      <c r="AS322" s="23"/>
      <c r="AT322" s="23"/>
      <c r="AU322" s="23"/>
      <c r="AV322" s="23"/>
      <c r="AW322" s="23"/>
      <c r="AX322" s="23"/>
      <c r="AY322" s="23"/>
      <c r="AZ322" s="23"/>
      <c r="BA322" s="23"/>
      <c r="BB322" s="23"/>
      <c r="BC322" s="23"/>
      <c r="BD322" s="23"/>
      <c r="BE322" s="23"/>
      <c r="BF322" s="23"/>
      <c r="BG322" s="23"/>
      <c r="BH322" s="23"/>
      <c r="BI322" s="23"/>
      <c r="BJ322" s="23"/>
      <c r="BK322" s="23"/>
      <c r="BL322" s="23"/>
      <c r="BM322" s="23"/>
      <c r="BN322" s="23"/>
      <c r="BO322" s="23"/>
      <c r="BP322" s="23"/>
      <c r="BQ322" s="23"/>
      <c r="BR322" s="23"/>
      <c r="BS322" s="23"/>
      <c r="BT322" s="23"/>
      <c r="BU322" s="23"/>
      <c r="BV322" s="23"/>
      <c r="BW322" s="23"/>
    </row>
    <row r="323" spans="1:75" ht="18.75" customHeight="1">
      <c r="A323" s="155">
        <f t="shared" si="54"/>
        <v>304</v>
      </c>
      <c r="B323" s="156" t="s">
        <v>72</v>
      </c>
      <c r="C323" s="164" t="s">
        <v>1814</v>
      </c>
      <c r="D323" s="210">
        <v>192</v>
      </c>
      <c r="E323" s="206">
        <f t="shared" si="53"/>
        <v>4.5790603386596711E-4</v>
      </c>
      <c r="F323" s="194">
        <f t="shared" si="55"/>
        <v>0.89596470307655596</v>
      </c>
      <c r="G323" s="23"/>
      <c r="H323" s="136"/>
      <c r="I323" s="136"/>
      <c r="J323" s="136"/>
      <c r="K323" s="136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  <c r="AR323" s="23"/>
      <c r="AS323" s="23"/>
      <c r="AT323" s="23"/>
      <c r="AU323" s="23"/>
      <c r="AV323" s="23"/>
      <c r="AW323" s="23"/>
      <c r="AX323" s="23"/>
      <c r="AY323" s="23"/>
      <c r="AZ323" s="23"/>
      <c r="BA323" s="23"/>
      <c r="BB323" s="23"/>
      <c r="BC323" s="23"/>
      <c r="BD323" s="23"/>
      <c r="BE323" s="23"/>
      <c r="BF323" s="23"/>
      <c r="BG323" s="23"/>
      <c r="BH323" s="23"/>
      <c r="BI323" s="23"/>
      <c r="BJ323" s="23"/>
      <c r="BK323" s="23"/>
      <c r="BL323" s="23"/>
      <c r="BM323" s="23"/>
      <c r="BN323" s="23"/>
      <c r="BO323" s="23"/>
      <c r="BP323" s="23"/>
      <c r="BQ323" s="23"/>
      <c r="BR323" s="23"/>
      <c r="BS323" s="23"/>
      <c r="BT323" s="23"/>
      <c r="BU323" s="23"/>
      <c r="BV323" s="23"/>
      <c r="BW323" s="23"/>
    </row>
    <row r="324" spans="1:75" ht="18.75" customHeight="1">
      <c r="A324" s="155">
        <f t="shared" si="54"/>
        <v>305</v>
      </c>
      <c r="B324" s="156" t="s">
        <v>52</v>
      </c>
      <c r="C324" s="164" t="s">
        <v>370</v>
      </c>
      <c r="D324" s="210">
        <v>190</v>
      </c>
      <c r="E324" s="206">
        <f t="shared" si="53"/>
        <v>4.5313617934652996E-4</v>
      </c>
      <c r="F324" s="194">
        <f t="shared" si="55"/>
        <v>0.89641783925590246</v>
      </c>
      <c r="G324" s="23"/>
      <c r="H324" s="136"/>
      <c r="I324" s="136"/>
      <c r="J324" s="136"/>
      <c r="K324" s="136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  <c r="AR324" s="23"/>
      <c r="AS324" s="23"/>
      <c r="AT324" s="23"/>
      <c r="AU324" s="23"/>
      <c r="AV324" s="23"/>
      <c r="AW324" s="23"/>
      <c r="AX324" s="23"/>
      <c r="AY324" s="23"/>
      <c r="AZ324" s="23"/>
      <c r="BA324" s="23"/>
      <c r="BB324" s="23"/>
      <c r="BC324" s="23"/>
      <c r="BD324" s="23"/>
      <c r="BE324" s="23"/>
      <c r="BF324" s="23"/>
      <c r="BG324" s="23"/>
      <c r="BH324" s="23"/>
      <c r="BI324" s="23"/>
      <c r="BJ324" s="23"/>
      <c r="BK324" s="23"/>
      <c r="BL324" s="23"/>
      <c r="BM324" s="23"/>
      <c r="BN324" s="23"/>
      <c r="BO324" s="23"/>
      <c r="BP324" s="23"/>
      <c r="BQ324" s="23"/>
      <c r="BR324" s="23"/>
      <c r="BS324" s="23"/>
      <c r="BT324" s="23"/>
      <c r="BU324" s="23"/>
      <c r="BV324" s="23"/>
      <c r="BW324" s="23"/>
    </row>
    <row r="325" spans="1:75" ht="18.75" customHeight="1">
      <c r="A325" s="155">
        <f t="shared" si="54"/>
        <v>306</v>
      </c>
      <c r="B325" s="156" t="s">
        <v>58</v>
      </c>
      <c r="C325" s="164" t="s">
        <v>357</v>
      </c>
      <c r="D325" s="210">
        <v>188</v>
      </c>
      <c r="E325" s="206">
        <f t="shared" si="53"/>
        <v>4.4836632482709275E-4</v>
      </c>
      <c r="F325" s="194">
        <f t="shared" si="55"/>
        <v>0.8968662055807296</v>
      </c>
      <c r="G325" s="23"/>
      <c r="H325" s="136"/>
      <c r="I325" s="136"/>
      <c r="J325" s="136"/>
      <c r="K325" s="136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  <c r="AR325" s="23"/>
      <c r="AS325" s="23"/>
      <c r="AT325" s="23"/>
      <c r="AU325" s="23"/>
      <c r="AV325" s="23"/>
      <c r="AW325" s="23"/>
      <c r="AX325" s="23"/>
      <c r="AY325" s="23"/>
      <c r="AZ325" s="23"/>
      <c r="BA325" s="23"/>
      <c r="BB325" s="23"/>
      <c r="BC325" s="23"/>
      <c r="BD325" s="23"/>
      <c r="BE325" s="23"/>
      <c r="BF325" s="23"/>
      <c r="BG325" s="23"/>
      <c r="BH325" s="23"/>
      <c r="BI325" s="23"/>
      <c r="BJ325" s="23"/>
      <c r="BK325" s="23"/>
      <c r="BL325" s="23"/>
      <c r="BM325" s="23"/>
      <c r="BN325" s="23"/>
      <c r="BO325" s="23"/>
      <c r="BP325" s="23"/>
      <c r="BQ325" s="23"/>
      <c r="BR325" s="23"/>
      <c r="BS325" s="23"/>
      <c r="BT325" s="23"/>
      <c r="BU325" s="23"/>
      <c r="BV325" s="23"/>
      <c r="BW325" s="23"/>
    </row>
    <row r="326" spans="1:75" ht="18.75" customHeight="1">
      <c r="A326" s="155">
        <f t="shared" si="54"/>
        <v>307</v>
      </c>
      <c r="B326" s="156" t="s">
        <v>56</v>
      </c>
      <c r="C326" s="164" t="s">
        <v>378</v>
      </c>
      <c r="D326" s="210">
        <v>188</v>
      </c>
      <c r="E326" s="206">
        <f t="shared" si="53"/>
        <v>4.4836632482709275E-4</v>
      </c>
      <c r="F326" s="194">
        <f t="shared" si="55"/>
        <v>0.89731457190555675</v>
      </c>
      <c r="G326" s="23"/>
      <c r="H326" s="136"/>
      <c r="I326" s="136"/>
      <c r="J326" s="136"/>
      <c r="K326" s="136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  <c r="AR326" s="23"/>
      <c r="AS326" s="23"/>
      <c r="AT326" s="23"/>
      <c r="AU326" s="23"/>
      <c r="AV326" s="23"/>
      <c r="AW326" s="23"/>
      <c r="AX326" s="23"/>
      <c r="AY326" s="23"/>
      <c r="AZ326" s="23"/>
      <c r="BA326" s="23"/>
      <c r="BB326" s="23"/>
      <c r="BC326" s="23"/>
      <c r="BD326" s="23"/>
      <c r="BE326" s="23"/>
      <c r="BF326" s="23"/>
      <c r="BG326" s="23"/>
      <c r="BH326" s="23"/>
      <c r="BI326" s="23"/>
      <c r="BJ326" s="23"/>
      <c r="BK326" s="23"/>
      <c r="BL326" s="23"/>
      <c r="BM326" s="23"/>
      <c r="BN326" s="23"/>
      <c r="BO326" s="23"/>
      <c r="BP326" s="23"/>
      <c r="BQ326" s="23"/>
      <c r="BR326" s="23"/>
      <c r="BS326" s="23"/>
      <c r="BT326" s="23"/>
      <c r="BU326" s="23"/>
      <c r="BV326" s="23"/>
      <c r="BW326" s="23"/>
    </row>
    <row r="327" spans="1:75" ht="18.75" customHeight="1">
      <c r="A327" s="155">
        <f t="shared" si="54"/>
        <v>308</v>
      </c>
      <c r="B327" s="156" t="s">
        <v>72</v>
      </c>
      <c r="C327" s="164" t="s">
        <v>1691</v>
      </c>
      <c r="D327" s="210">
        <v>188</v>
      </c>
      <c r="E327" s="206">
        <f t="shared" si="53"/>
        <v>4.4836632482709275E-4</v>
      </c>
      <c r="F327" s="194">
        <f t="shared" si="55"/>
        <v>0.89776293823038389</v>
      </c>
      <c r="G327" s="23"/>
      <c r="H327" s="136"/>
      <c r="I327" s="136"/>
      <c r="J327" s="136"/>
      <c r="K327" s="136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  <c r="AR327" s="23"/>
      <c r="AS327" s="23"/>
      <c r="AT327" s="23"/>
      <c r="AU327" s="23"/>
      <c r="AV327" s="23"/>
      <c r="AW327" s="23"/>
      <c r="AX327" s="23"/>
      <c r="AY327" s="23"/>
      <c r="AZ327" s="23"/>
      <c r="BA327" s="23"/>
      <c r="BB327" s="23"/>
      <c r="BC327" s="23"/>
      <c r="BD327" s="23"/>
      <c r="BE327" s="23"/>
      <c r="BF327" s="23"/>
      <c r="BG327" s="23"/>
      <c r="BH327" s="23"/>
      <c r="BI327" s="23"/>
      <c r="BJ327" s="23"/>
      <c r="BK327" s="23"/>
      <c r="BL327" s="23"/>
      <c r="BM327" s="23"/>
      <c r="BN327" s="23"/>
      <c r="BO327" s="23"/>
      <c r="BP327" s="23"/>
      <c r="BQ327" s="23"/>
      <c r="BR327" s="23"/>
      <c r="BS327" s="23"/>
      <c r="BT327" s="23"/>
      <c r="BU327" s="23"/>
      <c r="BV327" s="23"/>
      <c r="BW327" s="23"/>
    </row>
    <row r="328" spans="1:75" ht="18.75" customHeight="1">
      <c r="A328" s="155">
        <f t="shared" si="54"/>
        <v>309</v>
      </c>
      <c r="B328" s="156" t="s">
        <v>56</v>
      </c>
      <c r="C328" s="164" t="s">
        <v>1520</v>
      </c>
      <c r="D328" s="210">
        <v>187</v>
      </c>
      <c r="E328" s="206">
        <f t="shared" si="53"/>
        <v>4.4598139756737417E-4</v>
      </c>
      <c r="F328" s="194">
        <f t="shared" si="55"/>
        <v>0.89820891962795124</v>
      </c>
      <c r="G328" s="23"/>
      <c r="H328" s="136"/>
      <c r="I328" s="136"/>
      <c r="J328" s="136"/>
      <c r="K328" s="136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  <c r="AR328" s="23"/>
      <c r="AS328" s="23"/>
      <c r="AT328" s="23"/>
      <c r="AU328" s="23"/>
      <c r="AV328" s="23"/>
      <c r="AW328" s="23"/>
      <c r="AX328" s="23"/>
      <c r="AY328" s="23"/>
      <c r="AZ328" s="23"/>
      <c r="BA328" s="23"/>
      <c r="BB328" s="23"/>
      <c r="BC328" s="23"/>
      <c r="BD328" s="23"/>
      <c r="BE328" s="23"/>
      <c r="BF328" s="23"/>
      <c r="BG328" s="23"/>
      <c r="BH328" s="23"/>
      <c r="BI328" s="23"/>
      <c r="BJ328" s="23"/>
      <c r="BK328" s="23"/>
      <c r="BL328" s="23"/>
      <c r="BM328" s="23"/>
      <c r="BN328" s="23"/>
      <c r="BO328" s="23"/>
      <c r="BP328" s="23"/>
      <c r="BQ328" s="23"/>
      <c r="BR328" s="23"/>
      <c r="BS328" s="23"/>
      <c r="BT328" s="23"/>
      <c r="BU328" s="23"/>
      <c r="BV328" s="23"/>
      <c r="BW328" s="23"/>
    </row>
    <row r="329" spans="1:75" ht="18.75" customHeight="1">
      <c r="A329" s="155">
        <f t="shared" si="54"/>
        <v>310</v>
      </c>
      <c r="B329" s="156" t="s">
        <v>917</v>
      </c>
      <c r="C329" s="164" t="s">
        <v>1690</v>
      </c>
      <c r="D329" s="210">
        <v>187</v>
      </c>
      <c r="E329" s="206">
        <f t="shared" si="53"/>
        <v>4.4598139756737417E-4</v>
      </c>
      <c r="F329" s="194">
        <f t="shared" si="55"/>
        <v>0.89865490102551859</v>
      </c>
      <c r="G329" s="23"/>
      <c r="H329" s="136"/>
      <c r="I329" s="136"/>
      <c r="J329" s="136"/>
      <c r="K329" s="136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  <c r="AR329" s="23"/>
      <c r="AS329" s="23"/>
      <c r="AT329" s="23"/>
      <c r="AU329" s="23"/>
      <c r="AV329" s="23"/>
      <c r="AW329" s="23"/>
      <c r="AX329" s="23"/>
      <c r="AY329" s="23"/>
      <c r="AZ329" s="23"/>
      <c r="BA329" s="23"/>
      <c r="BB329" s="23"/>
      <c r="BC329" s="23"/>
      <c r="BD329" s="23"/>
      <c r="BE329" s="23"/>
      <c r="BF329" s="23"/>
      <c r="BG329" s="23"/>
      <c r="BH329" s="23"/>
      <c r="BI329" s="23"/>
      <c r="BJ329" s="23"/>
      <c r="BK329" s="23"/>
      <c r="BL329" s="23"/>
      <c r="BM329" s="23"/>
      <c r="BN329" s="23"/>
      <c r="BO329" s="23"/>
      <c r="BP329" s="23"/>
      <c r="BQ329" s="23"/>
      <c r="BR329" s="23"/>
      <c r="BS329" s="23"/>
      <c r="BT329" s="23"/>
      <c r="BU329" s="23"/>
      <c r="BV329" s="23"/>
      <c r="BW329" s="23"/>
    </row>
    <row r="330" spans="1:75" ht="18.75" customHeight="1">
      <c r="A330" s="155">
        <f t="shared" si="54"/>
        <v>311</v>
      </c>
      <c r="B330" s="156" t="s">
        <v>61</v>
      </c>
      <c r="C330" s="164" t="s">
        <v>1585</v>
      </c>
      <c r="D330" s="210">
        <v>186</v>
      </c>
      <c r="E330" s="206">
        <f t="shared" si="53"/>
        <v>4.435964703076556E-4</v>
      </c>
      <c r="F330" s="194">
        <f t="shared" si="55"/>
        <v>0.89909849749582627</v>
      </c>
      <c r="G330" s="23"/>
      <c r="H330" s="136"/>
      <c r="I330" s="136"/>
      <c r="J330" s="136"/>
      <c r="K330" s="136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  <c r="AR330" s="23"/>
      <c r="AS330" s="23"/>
      <c r="AT330" s="23"/>
      <c r="AU330" s="23"/>
      <c r="AV330" s="23"/>
      <c r="AW330" s="23"/>
      <c r="AX330" s="23"/>
      <c r="AY330" s="23"/>
      <c r="AZ330" s="23"/>
      <c r="BA330" s="23"/>
      <c r="BB330" s="23"/>
      <c r="BC330" s="23"/>
      <c r="BD330" s="23"/>
      <c r="BE330" s="23"/>
      <c r="BF330" s="23"/>
      <c r="BG330" s="23"/>
      <c r="BH330" s="23"/>
      <c r="BI330" s="23"/>
      <c r="BJ330" s="23"/>
      <c r="BK330" s="23"/>
      <c r="BL330" s="23"/>
      <c r="BM330" s="23"/>
      <c r="BN330" s="23"/>
      <c r="BO330" s="23"/>
      <c r="BP330" s="23"/>
      <c r="BQ330" s="23"/>
      <c r="BR330" s="23"/>
      <c r="BS330" s="23"/>
      <c r="BT330" s="23"/>
      <c r="BU330" s="23"/>
      <c r="BV330" s="23"/>
      <c r="BW330" s="23"/>
    </row>
    <row r="331" spans="1:75" ht="18.75" customHeight="1">
      <c r="A331" s="155">
        <f t="shared" si="54"/>
        <v>312</v>
      </c>
      <c r="B331" s="156" t="s">
        <v>58</v>
      </c>
      <c r="C331" s="164" t="s">
        <v>1767</v>
      </c>
      <c r="D331" s="210">
        <v>186</v>
      </c>
      <c r="E331" s="206">
        <f t="shared" si="53"/>
        <v>4.435964703076556E-4</v>
      </c>
      <c r="F331" s="194">
        <f t="shared" si="55"/>
        <v>0.89954209396613394</v>
      </c>
      <c r="G331" s="23"/>
      <c r="H331" s="136"/>
      <c r="I331" s="136"/>
      <c r="J331" s="136"/>
      <c r="K331" s="136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  <c r="AR331" s="23"/>
      <c r="AS331" s="23"/>
      <c r="AT331" s="23"/>
      <c r="AU331" s="23"/>
      <c r="AV331" s="23"/>
      <c r="AW331" s="23"/>
      <c r="AX331" s="23"/>
      <c r="AY331" s="23"/>
      <c r="AZ331" s="23"/>
      <c r="BA331" s="23"/>
      <c r="BB331" s="23"/>
      <c r="BC331" s="23"/>
      <c r="BD331" s="23"/>
      <c r="BE331" s="23"/>
      <c r="BF331" s="23"/>
      <c r="BG331" s="23"/>
      <c r="BH331" s="23"/>
      <c r="BI331" s="23"/>
      <c r="BJ331" s="23"/>
      <c r="BK331" s="23"/>
      <c r="BL331" s="23"/>
      <c r="BM331" s="23"/>
      <c r="BN331" s="23"/>
      <c r="BO331" s="23"/>
      <c r="BP331" s="23"/>
      <c r="BQ331" s="23"/>
      <c r="BR331" s="23"/>
      <c r="BS331" s="23"/>
      <c r="BT331" s="23"/>
      <c r="BU331" s="23"/>
      <c r="BV331" s="23"/>
      <c r="BW331" s="23"/>
    </row>
    <row r="332" spans="1:75" ht="18.75" customHeight="1">
      <c r="A332" s="155">
        <f t="shared" si="54"/>
        <v>313</v>
      </c>
      <c r="B332" s="156" t="s">
        <v>72</v>
      </c>
      <c r="C332" s="164" t="s">
        <v>477</v>
      </c>
      <c r="D332" s="210">
        <v>185</v>
      </c>
      <c r="E332" s="206">
        <f t="shared" si="53"/>
        <v>4.4121154304793702E-4</v>
      </c>
      <c r="F332" s="194">
        <f t="shared" si="55"/>
        <v>0.89998330550918193</v>
      </c>
      <c r="G332" s="23"/>
      <c r="H332" s="136"/>
      <c r="I332" s="136"/>
      <c r="J332" s="136"/>
      <c r="K332" s="136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  <c r="AR332" s="23"/>
      <c r="AS332" s="23"/>
      <c r="AT332" s="23"/>
      <c r="AU332" s="23"/>
      <c r="AV332" s="23"/>
      <c r="AW332" s="23"/>
      <c r="AX332" s="23"/>
      <c r="AY332" s="23"/>
      <c r="AZ332" s="23"/>
      <c r="BA332" s="23"/>
      <c r="BB332" s="23"/>
      <c r="BC332" s="23"/>
      <c r="BD332" s="23"/>
      <c r="BE332" s="23"/>
      <c r="BF332" s="23"/>
      <c r="BG332" s="23"/>
      <c r="BH332" s="23"/>
      <c r="BI332" s="23"/>
      <c r="BJ332" s="23"/>
      <c r="BK332" s="23"/>
      <c r="BL332" s="23"/>
      <c r="BM332" s="23"/>
      <c r="BN332" s="23"/>
      <c r="BO332" s="23"/>
      <c r="BP332" s="23"/>
      <c r="BQ332" s="23"/>
      <c r="BR332" s="23"/>
      <c r="BS332" s="23"/>
      <c r="BT332" s="23"/>
      <c r="BU332" s="23"/>
      <c r="BV332" s="23"/>
      <c r="BW332" s="23"/>
    </row>
    <row r="333" spans="1:75" ht="18.75" customHeight="1">
      <c r="A333" s="155">
        <f t="shared" si="54"/>
        <v>314</v>
      </c>
      <c r="B333" s="156" t="s">
        <v>58</v>
      </c>
      <c r="C333" s="164" t="s">
        <v>341</v>
      </c>
      <c r="D333" s="210">
        <v>185</v>
      </c>
      <c r="E333" s="206">
        <f t="shared" si="53"/>
        <v>4.4121154304793702E-4</v>
      </c>
      <c r="F333" s="194">
        <f t="shared" si="55"/>
        <v>0.90042451705222992</v>
      </c>
      <c r="G333" s="23"/>
      <c r="H333" s="136"/>
      <c r="I333" s="136"/>
      <c r="J333" s="136"/>
      <c r="K333" s="136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  <c r="AR333" s="23"/>
      <c r="AS333" s="23"/>
      <c r="AT333" s="23"/>
      <c r="AU333" s="23"/>
      <c r="AV333" s="23"/>
      <c r="AW333" s="23"/>
      <c r="AX333" s="23"/>
      <c r="AY333" s="23"/>
      <c r="AZ333" s="23"/>
      <c r="BA333" s="23"/>
      <c r="BB333" s="23"/>
      <c r="BC333" s="23"/>
      <c r="BD333" s="23"/>
      <c r="BE333" s="23"/>
      <c r="BF333" s="23"/>
      <c r="BG333" s="23"/>
      <c r="BH333" s="23"/>
      <c r="BI333" s="23"/>
      <c r="BJ333" s="23"/>
      <c r="BK333" s="23"/>
      <c r="BL333" s="23"/>
      <c r="BM333" s="23"/>
      <c r="BN333" s="23"/>
      <c r="BO333" s="23"/>
      <c r="BP333" s="23"/>
      <c r="BQ333" s="23"/>
      <c r="BR333" s="23"/>
      <c r="BS333" s="23"/>
      <c r="BT333" s="23"/>
      <c r="BU333" s="23"/>
      <c r="BV333" s="23"/>
      <c r="BW333" s="23"/>
    </row>
    <row r="334" spans="1:75" ht="18.75" customHeight="1">
      <c r="A334" s="155">
        <f t="shared" si="54"/>
        <v>315</v>
      </c>
      <c r="B334" s="156" t="s">
        <v>72</v>
      </c>
      <c r="C334" s="164" t="s">
        <v>355</v>
      </c>
      <c r="D334" s="210">
        <v>180</v>
      </c>
      <c r="E334" s="206">
        <f t="shared" si="53"/>
        <v>4.2928690674934414E-4</v>
      </c>
      <c r="F334" s="194">
        <f t="shared" si="55"/>
        <v>0.90085380395897929</v>
      </c>
      <c r="G334" s="23"/>
      <c r="H334" s="136"/>
      <c r="I334" s="136"/>
      <c r="J334" s="136"/>
      <c r="K334" s="136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  <c r="AR334" s="23"/>
      <c r="AS334" s="23"/>
      <c r="AT334" s="23"/>
      <c r="AU334" s="23"/>
      <c r="AV334" s="23"/>
      <c r="AW334" s="23"/>
      <c r="AX334" s="23"/>
      <c r="AY334" s="23"/>
      <c r="AZ334" s="23"/>
      <c r="BA334" s="23"/>
      <c r="BB334" s="23"/>
      <c r="BC334" s="23"/>
      <c r="BD334" s="23"/>
      <c r="BE334" s="23"/>
      <c r="BF334" s="23"/>
      <c r="BG334" s="23"/>
      <c r="BH334" s="23"/>
      <c r="BI334" s="23"/>
      <c r="BJ334" s="23"/>
      <c r="BK334" s="23"/>
      <c r="BL334" s="23"/>
      <c r="BM334" s="23"/>
      <c r="BN334" s="23"/>
      <c r="BO334" s="23"/>
      <c r="BP334" s="23"/>
      <c r="BQ334" s="23"/>
      <c r="BR334" s="23"/>
      <c r="BS334" s="23"/>
      <c r="BT334" s="23"/>
      <c r="BU334" s="23"/>
      <c r="BV334" s="23"/>
      <c r="BW334" s="23"/>
    </row>
    <row r="335" spans="1:75" ht="18.75" customHeight="1">
      <c r="A335" s="155">
        <f t="shared" si="54"/>
        <v>316</v>
      </c>
      <c r="B335" s="156" t="s">
        <v>72</v>
      </c>
      <c r="C335" s="164" t="s">
        <v>1564</v>
      </c>
      <c r="D335" s="210">
        <v>179</v>
      </c>
      <c r="E335" s="206">
        <f t="shared" si="53"/>
        <v>4.2690197948962557E-4</v>
      </c>
      <c r="F335" s="194">
        <f t="shared" si="55"/>
        <v>0.90128070593846887</v>
      </c>
      <c r="G335" s="23"/>
      <c r="H335" s="136"/>
      <c r="I335" s="136"/>
      <c r="J335" s="136"/>
      <c r="K335" s="136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  <c r="AR335" s="23"/>
      <c r="AS335" s="23"/>
      <c r="AT335" s="23"/>
      <c r="AU335" s="23"/>
      <c r="AV335" s="23"/>
      <c r="AW335" s="23"/>
      <c r="AX335" s="23"/>
      <c r="AY335" s="23"/>
      <c r="AZ335" s="23"/>
      <c r="BA335" s="23"/>
      <c r="BB335" s="23"/>
      <c r="BC335" s="23"/>
      <c r="BD335" s="23"/>
      <c r="BE335" s="23"/>
      <c r="BF335" s="23"/>
      <c r="BG335" s="23"/>
      <c r="BH335" s="23"/>
      <c r="BI335" s="23"/>
      <c r="BJ335" s="23"/>
      <c r="BK335" s="23"/>
      <c r="BL335" s="23"/>
      <c r="BM335" s="23"/>
      <c r="BN335" s="23"/>
      <c r="BO335" s="23"/>
      <c r="BP335" s="23"/>
      <c r="BQ335" s="23"/>
      <c r="BR335" s="23"/>
      <c r="BS335" s="23"/>
      <c r="BT335" s="23"/>
      <c r="BU335" s="23"/>
      <c r="BV335" s="23"/>
      <c r="BW335" s="23"/>
    </row>
    <row r="336" spans="1:75" ht="18.75" customHeight="1">
      <c r="A336" s="155">
        <f t="shared" si="54"/>
        <v>317</v>
      </c>
      <c r="B336" s="156" t="s">
        <v>72</v>
      </c>
      <c r="C336" s="164" t="s">
        <v>1641</v>
      </c>
      <c r="D336" s="210">
        <v>179</v>
      </c>
      <c r="E336" s="206">
        <f t="shared" si="53"/>
        <v>4.2690197948962557E-4</v>
      </c>
      <c r="F336" s="194">
        <f t="shared" si="55"/>
        <v>0.90170760791795845</v>
      </c>
      <c r="G336" s="23"/>
      <c r="H336" s="136"/>
      <c r="I336" s="136"/>
      <c r="J336" s="136"/>
      <c r="K336" s="136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  <c r="AR336" s="23"/>
      <c r="AS336" s="23"/>
      <c r="AT336" s="23"/>
      <c r="AU336" s="23"/>
      <c r="AV336" s="23"/>
      <c r="AW336" s="23"/>
      <c r="AX336" s="23"/>
      <c r="AY336" s="23"/>
      <c r="AZ336" s="23"/>
      <c r="BA336" s="23"/>
      <c r="BB336" s="23"/>
      <c r="BC336" s="23"/>
      <c r="BD336" s="23"/>
      <c r="BE336" s="23"/>
      <c r="BF336" s="23"/>
      <c r="BG336" s="23"/>
      <c r="BH336" s="23"/>
      <c r="BI336" s="23"/>
      <c r="BJ336" s="23"/>
      <c r="BK336" s="23"/>
      <c r="BL336" s="23"/>
      <c r="BM336" s="23"/>
      <c r="BN336" s="23"/>
      <c r="BO336" s="23"/>
      <c r="BP336" s="23"/>
      <c r="BQ336" s="23"/>
      <c r="BR336" s="23"/>
      <c r="BS336" s="23"/>
      <c r="BT336" s="23"/>
      <c r="BU336" s="23"/>
      <c r="BV336" s="23"/>
      <c r="BW336" s="23"/>
    </row>
    <row r="337" spans="1:75" ht="18.75" customHeight="1">
      <c r="A337" s="155">
        <f t="shared" si="54"/>
        <v>318</v>
      </c>
      <c r="B337" s="156" t="s">
        <v>917</v>
      </c>
      <c r="C337" s="164" t="s">
        <v>360</v>
      </c>
      <c r="D337" s="210">
        <v>179</v>
      </c>
      <c r="E337" s="206">
        <f t="shared" si="53"/>
        <v>4.2690197948962557E-4</v>
      </c>
      <c r="F337" s="194">
        <f t="shared" si="55"/>
        <v>0.90213450989744803</v>
      </c>
      <c r="G337" s="23"/>
      <c r="H337" s="136"/>
      <c r="I337" s="136"/>
      <c r="J337" s="136"/>
      <c r="K337" s="136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  <c r="AR337" s="23"/>
      <c r="AS337" s="23"/>
      <c r="AT337" s="23"/>
      <c r="AU337" s="23"/>
      <c r="AV337" s="23"/>
      <c r="AW337" s="23"/>
      <c r="AX337" s="23"/>
      <c r="AY337" s="23"/>
      <c r="AZ337" s="23"/>
      <c r="BA337" s="23"/>
      <c r="BB337" s="23"/>
      <c r="BC337" s="23"/>
      <c r="BD337" s="23"/>
      <c r="BE337" s="23"/>
      <c r="BF337" s="23"/>
      <c r="BG337" s="23"/>
      <c r="BH337" s="23"/>
      <c r="BI337" s="23"/>
      <c r="BJ337" s="23"/>
      <c r="BK337" s="23"/>
      <c r="BL337" s="23"/>
      <c r="BM337" s="23"/>
      <c r="BN337" s="23"/>
      <c r="BO337" s="23"/>
      <c r="BP337" s="23"/>
      <c r="BQ337" s="23"/>
      <c r="BR337" s="23"/>
      <c r="BS337" s="23"/>
      <c r="BT337" s="23"/>
      <c r="BU337" s="23"/>
      <c r="BV337" s="23"/>
      <c r="BW337" s="23"/>
    </row>
    <row r="338" spans="1:75" ht="18.75" customHeight="1">
      <c r="A338" s="155">
        <f t="shared" si="54"/>
        <v>319</v>
      </c>
      <c r="B338" s="156" t="s">
        <v>64</v>
      </c>
      <c r="C338" s="164" t="s">
        <v>1706</v>
      </c>
      <c r="D338" s="210">
        <v>177</v>
      </c>
      <c r="E338" s="206">
        <f t="shared" si="53"/>
        <v>4.2213212497018842E-4</v>
      </c>
      <c r="F338" s="194">
        <f t="shared" si="55"/>
        <v>0.90255664202241825</v>
      </c>
      <c r="G338" s="23"/>
      <c r="H338" s="136"/>
      <c r="I338" s="136"/>
      <c r="J338" s="136"/>
      <c r="K338" s="136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  <c r="AR338" s="23"/>
      <c r="AS338" s="23"/>
      <c r="AT338" s="23"/>
      <c r="AU338" s="23"/>
      <c r="AV338" s="23"/>
      <c r="AW338" s="23"/>
      <c r="AX338" s="23"/>
      <c r="AY338" s="23"/>
      <c r="AZ338" s="23"/>
      <c r="BA338" s="23"/>
      <c r="BB338" s="23"/>
      <c r="BC338" s="23"/>
      <c r="BD338" s="23"/>
      <c r="BE338" s="23"/>
      <c r="BF338" s="23"/>
      <c r="BG338" s="23"/>
      <c r="BH338" s="23"/>
      <c r="BI338" s="23"/>
      <c r="BJ338" s="23"/>
      <c r="BK338" s="23"/>
      <c r="BL338" s="23"/>
      <c r="BM338" s="23"/>
      <c r="BN338" s="23"/>
      <c r="BO338" s="23"/>
      <c r="BP338" s="23"/>
      <c r="BQ338" s="23"/>
      <c r="BR338" s="23"/>
      <c r="BS338" s="23"/>
      <c r="BT338" s="23"/>
      <c r="BU338" s="23"/>
      <c r="BV338" s="23"/>
      <c r="BW338" s="23"/>
    </row>
    <row r="339" spans="1:75" ht="18.75" customHeight="1">
      <c r="A339" s="155">
        <f t="shared" si="54"/>
        <v>320</v>
      </c>
      <c r="B339" s="156" t="s">
        <v>58</v>
      </c>
      <c r="C339" s="164" t="s">
        <v>374</v>
      </c>
      <c r="D339" s="210">
        <v>176</v>
      </c>
      <c r="E339" s="206">
        <f t="shared" si="53"/>
        <v>4.1974719771046984E-4</v>
      </c>
      <c r="F339" s="194">
        <f t="shared" si="55"/>
        <v>0.90297638922012868</v>
      </c>
      <c r="G339" s="23"/>
      <c r="H339" s="136"/>
      <c r="I339" s="136"/>
      <c r="J339" s="136"/>
      <c r="K339" s="136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  <c r="AR339" s="23"/>
      <c r="AS339" s="23"/>
      <c r="AT339" s="23"/>
      <c r="AU339" s="23"/>
      <c r="AV339" s="23"/>
      <c r="AW339" s="23"/>
      <c r="AX339" s="23"/>
      <c r="AY339" s="23"/>
      <c r="AZ339" s="23"/>
      <c r="BA339" s="23"/>
      <c r="BB339" s="23"/>
      <c r="BC339" s="23"/>
      <c r="BD339" s="23"/>
      <c r="BE339" s="23"/>
      <c r="BF339" s="23"/>
      <c r="BG339" s="23"/>
      <c r="BH339" s="23"/>
      <c r="BI339" s="23"/>
      <c r="BJ339" s="23"/>
      <c r="BK339" s="23"/>
      <c r="BL339" s="23"/>
      <c r="BM339" s="23"/>
      <c r="BN339" s="23"/>
      <c r="BO339" s="23"/>
      <c r="BP339" s="23"/>
      <c r="BQ339" s="23"/>
      <c r="BR339" s="23"/>
      <c r="BS339" s="23"/>
      <c r="BT339" s="23"/>
      <c r="BU339" s="23"/>
      <c r="BV339" s="23"/>
      <c r="BW339" s="23"/>
    </row>
    <row r="340" spans="1:75" ht="18.75" customHeight="1">
      <c r="A340" s="155">
        <f t="shared" si="54"/>
        <v>321</v>
      </c>
      <c r="B340" s="156" t="s">
        <v>61</v>
      </c>
      <c r="C340" s="164" t="s">
        <v>414</v>
      </c>
      <c r="D340" s="210">
        <v>176</v>
      </c>
      <c r="E340" s="206">
        <f t="shared" ref="E340:E403" si="56">D340/$D$873</f>
        <v>4.1974719771046984E-4</v>
      </c>
      <c r="F340" s="194">
        <f t="shared" si="55"/>
        <v>0.90339613641783911</v>
      </c>
      <c r="G340" s="23"/>
      <c r="H340" s="136"/>
      <c r="I340" s="136"/>
      <c r="J340" s="136"/>
      <c r="K340" s="136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  <c r="AR340" s="23"/>
      <c r="AS340" s="23"/>
      <c r="AT340" s="23"/>
      <c r="AU340" s="23"/>
      <c r="AV340" s="23"/>
      <c r="AW340" s="23"/>
      <c r="AX340" s="23"/>
      <c r="AY340" s="23"/>
      <c r="AZ340" s="23"/>
      <c r="BA340" s="23"/>
      <c r="BB340" s="23"/>
      <c r="BC340" s="23"/>
      <c r="BD340" s="23"/>
      <c r="BE340" s="23"/>
      <c r="BF340" s="23"/>
      <c r="BG340" s="23"/>
      <c r="BH340" s="23"/>
      <c r="BI340" s="23"/>
      <c r="BJ340" s="23"/>
      <c r="BK340" s="23"/>
      <c r="BL340" s="23"/>
      <c r="BM340" s="23"/>
      <c r="BN340" s="23"/>
      <c r="BO340" s="23"/>
      <c r="BP340" s="23"/>
      <c r="BQ340" s="23"/>
      <c r="BR340" s="23"/>
      <c r="BS340" s="23"/>
      <c r="BT340" s="23"/>
      <c r="BU340" s="23"/>
      <c r="BV340" s="23"/>
      <c r="BW340" s="23"/>
    </row>
    <row r="341" spans="1:75" ht="18.75" customHeight="1">
      <c r="A341" s="155">
        <f t="shared" ref="A341:A404" si="57">A340+1</f>
        <v>322</v>
      </c>
      <c r="B341" s="156" t="s">
        <v>52</v>
      </c>
      <c r="C341" s="164" t="s">
        <v>1618</v>
      </c>
      <c r="D341" s="210">
        <v>176</v>
      </c>
      <c r="E341" s="206">
        <f t="shared" si="56"/>
        <v>4.1974719771046984E-4</v>
      </c>
      <c r="F341" s="194">
        <f t="shared" ref="F341:F404" si="58">F340+E341</f>
        <v>0.90381588361554954</v>
      </c>
      <c r="G341" s="23"/>
      <c r="H341" s="136"/>
      <c r="I341" s="136"/>
      <c r="J341" s="136"/>
      <c r="K341" s="136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  <c r="AR341" s="23"/>
      <c r="AS341" s="23"/>
      <c r="AT341" s="23"/>
      <c r="AU341" s="23"/>
      <c r="AV341" s="23"/>
      <c r="AW341" s="23"/>
      <c r="AX341" s="23"/>
      <c r="AY341" s="23"/>
      <c r="AZ341" s="23"/>
      <c r="BA341" s="23"/>
      <c r="BB341" s="23"/>
      <c r="BC341" s="23"/>
      <c r="BD341" s="23"/>
      <c r="BE341" s="23"/>
      <c r="BF341" s="23"/>
      <c r="BG341" s="23"/>
      <c r="BH341" s="23"/>
      <c r="BI341" s="23"/>
      <c r="BJ341" s="23"/>
      <c r="BK341" s="23"/>
      <c r="BL341" s="23"/>
      <c r="BM341" s="23"/>
      <c r="BN341" s="23"/>
      <c r="BO341" s="23"/>
      <c r="BP341" s="23"/>
      <c r="BQ341" s="23"/>
      <c r="BR341" s="23"/>
      <c r="BS341" s="23"/>
      <c r="BT341" s="23"/>
      <c r="BU341" s="23"/>
      <c r="BV341" s="23"/>
      <c r="BW341" s="23"/>
    </row>
    <row r="342" spans="1:75" ht="18.75" customHeight="1">
      <c r="A342" s="155">
        <f t="shared" si="57"/>
        <v>323</v>
      </c>
      <c r="B342" s="156" t="s">
        <v>58</v>
      </c>
      <c r="C342" s="164" t="s">
        <v>375</v>
      </c>
      <c r="D342" s="210">
        <v>173</v>
      </c>
      <c r="E342" s="206">
        <f t="shared" si="56"/>
        <v>4.1259241593131411E-4</v>
      </c>
      <c r="F342" s="194">
        <f t="shared" si="58"/>
        <v>0.90422847603148082</v>
      </c>
      <c r="G342" s="23"/>
      <c r="H342" s="136"/>
      <c r="I342" s="136"/>
      <c r="J342" s="136"/>
      <c r="K342" s="136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  <c r="AR342" s="23"/>
      <c r="AS342" s="23"/>
      <c r="AT342" s="23"/>
      <c r="AU342" s="23"/>
      <c r="AV342" s="23"/>
      <c r="AW342" s="23"/>
      <c r="AX342" s="23"/>
      <c r="AY342" s="23"/>
      <c r="AZ342" s="23"/>
      <c r="BA342" s="23"/>
      <c r="BB342" s="23"/>
      <c r="BC342" s="23"/>
      <c r="BD342" s="23"/>
      <c r="BE342" s="23"/>
      <c r="BF342" s="23"/>
      <c r="BG342" s="23"/>
      <c r="BH342" s="23"/>
      <c r="BI342" s="23"/>
      <c r="BJ342" s="23"/>
      <c r="BK342" s="23"/>
      <c r="BL342" s="23"/>
      <c r="BM342" s="23"/>
      <c r="BN342" s="23"/>
      <c r="BO342" s="23"/>
      <c r="BP342" s="23"/>
      <c r="BQ342" s="23"/>
      <c r="BR342" s="23"/>
      <c r="BS342" s="23"/>
      <c r="BT342" s="23"/>
      <c r="BU342" s="23"/>
      <c r="BV342" s="23"/>
      <c r="BW342" s="23"/>
    </row>
    <row r="343" spans="1:75" ht="18.75" customHeight="1">
      <c r="A343" s="155">
        <f t="shared" si="57"/>
        <v>324</v>
      </c>
      <c r="B343" s="156" t="s">
        <v>58</v>
      </c>
      <c r="C343" s="164" t="s">
        <v>1650</v>
      </c>
      <c r="D343" s="210">
        <v>171</v>
      </c>
      <c r="E343" s="206">
        <f t="shared" si="56"/>
        <v>4.0782256141187696E-4</v>
      </c>
      <c r="F343" s="194">
        <f t="shared" si="58"/>
        <v>0.90463629859289274</v>
      </c>
      <c r="G343" s="23"/>
      <c r="H343" s="136"/>
      <c r="I343" s="136"/>
      <c r="J343" s="136"/>
      <c r="K343" s="136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  <c r="AR343" s="23"/>
      <c r="AS343" s="23"/>
      <c r="AT343" s="23"/>
      <c r="AU343" s="23"/>
      <c r="AV343" s="23"/>
      <c r="AW343" s="23"/>
      <c r="AX343" s="23"/>
      <c r="AY343" s="23"/>
      <c r="AZ343" s="23"/>
      <c r="BA343" s="23"/>
      <c r="BB343" s="23"/>
      <c r="BC343" s="23"/>
      <c r="BD343" s="23"/>
      <c r="BE343" s="23"/>
      <c r="BF343" s="23"/>
      <c r="BG343" s="23"/>
      <c r="BH343" s="23"/>
      <c r="BI343" s="23"/>
      <c r="BJ343" s="23"/>
      <c r="BK343" s="23"/>
      <c r="BL343" s="23"/>
      <c r="BM343" s="23"/>
      <c r="BN343" s="23"/>
      <c r="BO343" s="23"/>
      <c r="BP343" s="23"/>
      <c r="BQ343" s="23"/>
      <c r="BR343" s="23"/>
      <c r="BS343" s="23"/>
      <c r="BT343" s="23"/>
      <c r="BU343" s="23"/>
      <c r="BV343" s="23"/>
      <c r="BW343" s="23"/>
    </row>
    <row r="344" spans="1:75" ht="18.75" customHeight="1">
      <c r="A344" s="155">
        <f t="shared" si="57"/>
        <v>325</v>
      </c>
      <c r="B344" s="156" t="s">
        <v>72</v>
      </c>
      <c r="C344" s="164" t="s">
        <v>373</v>
      </c>
      <c r="D344" s="210">
        <v>170</v>
      </c>
      <c r="E344" s="206">
        <f t="shared" si="56"/>
        <v>4.0543763415215839E-4</v>
      </c>
      <c r="F344" s="194">
        <f t="shared" si="58"/>
        <v>0.90504173622704487</v>
      </c>
      <c r="G344" s="23"/>
      <c r="H344" s="136"/>
      <c r="I344" s="136"/>
      <c r="J344" s="136"/>
      <c r="K344" s="136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  <c r="AR344" s="23"/>
      <c r="AS344" s="23"/>
      <c r="AT344" s="23"/>
      <c r="AU344" s="23"/>
      <c r="AV344" s="23"/>
      <c r="AW344" s="23"/>
      <c r="AX344" s="23"/>
      <c r="AY344" s="23"/>
      <c r="AZ344" s="23"/>
      <c r="BA344" s="23"/>
      <c r="BB344" s="23"/>
      <c r="BC344" s="23"/>
      <c r="BD344" s="23"/>
      <c r="BE344" s="23"/>
      <c r="BF344" s="23"/>
      <c r="BG344" s="23"/>
      <c r="BH344" s="23"/>
      <c r="BI344" s="23"/>
      <c r="BJ344" s="23"/>
      <c r="BK344" s="23"/>
      <c r="BL344" s="23"/>
      <c r="BM344" s="23"/>
      <c r="BN344" s="23"/>
      <c r="BO344" s="23"/>
      <c r="BP344" s="23"/>
      <c r="BQ344" s="23"/>
      <c r="BR344" s="23"/>
      <c r="BS344" s="23"/>
      <c r="BT344" s="23"/>
      <c r="BU344" s="23"/>
      <c r="BV344" s="23"/>
      <c r="BW344" s="23"/>
    </row>
    <row r="345" spans="1:75" ht="18.75" customHeight="1">
      <c r="A345" s="155">
        <f t="shared" si="57"/>
        <v>326</v>
      </c>
      <c r="B345" s="156" t="s">
        <v>56</v>
      </c>
      <c r="C345" s="164" t="s">
        <v>382</v>
      </c>
      <c r="D345" s="210">
        <v>168</v>
      </c>
      <c r="E345" s="206">
        <f t="shared" si="56"/>
        <v>4.0066777963272118E-4</v>
      </c>
      <c r="F345" s="194">
        <f t="shared" si="58"/>
        <v>0.90544240400667764</v>
      </c>
      <c r="G345" s="23"/>
      <c r="H345" s="136"/>
      <c r="I345" s="136"/>
      <c r="J345" s="136"/>
      <c r="K345" s="136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  <c r="AR345" s="23"/>
      <c r="AS345" s="23"/>
      <c r="AT345" s="23"/>
      <c r="AU345" s="23"/>
      <c r="AV345" s="23"/>
      <c r="AW345" s="23"/>
      <c r="AX345" s="23"/>
      <c r="AY345" s="23"/>
      <c r="AZ345" s="23"/>
      <c r="BA345" s="23"/>
      <c r="BB345" s="23"/>
      <c r="BC345" s="23"/>
      <c r="BD345" s="23"/>
      <c r="BE345" s="23"/>
      <c r="BF345" s="23"/>
      <c r="BG345" s="23"/>
      <c r="BH345" s="23"/>
      <c r="BI345" s="23"/>
      <c r="BJ345" s="23"/>
      <c r="BK345" s="23"/>
      <c r="BL345" s="23"/>
      <c r="BM345" s="23"/>
      <c r="BN345" s="23"/>
      <c r="BO345" s="23"/>
      <c r="BP345" s="23"/>
      <c r="BQ345" s="23"/>
      <c r="BR345" s="23"/>
      <c r="BS345" s="23"/>
      <c r="BT345" s="23"/>
      <c r="BU345" s="23"/>
      <c r="BV345" s="23"/>
      <c r="BW345" s="23"/>
    </row>
    <row r="346" spans="1:75" ht="18.75" customHeight="1">
      <c r="A346" s="155">
        <f t="shared" si="57"/>
        <v>327</v>
      </c>
      <c r="B346" s="156" t="s">
        <v>64</v>
      </c>
      <c r="C346" s="164" t="s">
        <v>1678</v>
      </c>
      <c r="D346" s="210">
        <v>168</v>
      </c>
      <c r="E346" s="206">
        <f t="shared" si="56"/>
        <v>4.0066777963272118E-4</v>
      </c>
      <c r="F346" s="194">
        <f t="shared" si="58"/>
        <v>0.90584307178631041</v>
      </c>
      <c r="G346" s="23"/>
      <c r="H346" s="136"/>
      <c r="I346" s="136"/>
      <c r="J346" s="136"/>
      <c r="K346" s="136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  <c r="AR346" s="23"/>
      <c r="AS346" s="23"/>
      <c r="AT346" s="23"/>
      <c r="AU346" s="23"/>
      <c r="AV346" s="23"/>
      <c r="AW346" s="23"/>
      <c r="AX346" s="23"/>
      <c r="AY346" s="23"/>
      <c r="AZ346" s="23"/>
      <c r="BA346" s="23"/>
      <c r="BB346" s="23"/>
      <c r="BC346" s="23"/>
      <c r="BD346" s="23"/>
      <c r="BE346" s="23"/>
      <c r="BF346" s="23"/>
      <c r="BG346" s="23"/>
      <c r="BH346" s="23"/>
      <c r="BI346" s="23"/>
      <c r="BJ346" s="23"/>
      <c r="BK346" s="23"/>
      <c r="BL346" s="23"/>
      <c r="BM346" s="23"/>
      <c r="BN346" s="23"/>
      <c r="BO346" s="23"/>
      <c r="BP346" s="23"/>
      <c r="BQ346" s="23"/>
      <c r="BR346" s="23"/>
      <c r="BS346" s="23"/>
      <c r="BT346" s="23"/>
      <c r="BU346" s="23"/>
      <c r="BV346" s="23"/>
      <c r="BW346" s="23"/>
    </row>
    <row r="347" spans="1:75" ht="18.75" customHeight="1">
      <c r="A347" s="155">
        <f t="shared" si="57"/>
        <v>328</v>
      </c>
      <c r="B347" s="156" t="s">
        <v>72</v>
      </c>
      <c r="C347" s="164" t="s">
        <v>1754</v>
      </c>
      <c r="D347" s="210">
        <v>168</v>
      </c>
      <c r="E347" s="206">
        <f t="shared" si="56"/>
        <v>4.0066777963272118E-4</v>
      </c>
      <c r="F347" s="194">
        <f t="shared" si="58"/>
        <v>0.90624373956594317</v>
      </c>
      <c r="G347" s="23"/>
      <c r="H347" s="136"/>
      <c r="I347" s="136"/>
      <c r="J347" s="136"/>
      <c r="K347" s="136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  <c r="AR347" s="23"/>
      <c r="AS347" s="23"/>
      <c r="AT347" s="23"/>
      <c r="AU347" s="23"/>
      <c r="AV347" s="23"/>
      <c r="AW347" s="23"/>
      <c r="AX347" s="23"/>
      <c r="AY347" s="23"/>
      <c r="AZ347" s="23"/>
      <c r="BA347" s="23"/>
      <c r="BB347" s="23"/>
      <c r="BC347" s="23"/>
      <c r="BD347" s="23"/>
      <c r="BE347" s="23"/>
      <c r="BF347" s="23"/>
      <c r="BG347" s="23"/>
      <c r="BH347" s="23"/>
      <c r="BI347" s="23"/>
      <c r="BJ347" s="23"/>
      <c r="BK347" s="23"/>
      <c r="BL347" s="23"/>
      <c r="BM347" s="23"/>
      <c r="BN347" s="23"/>
      <c r="BO347" s="23"/>
      <c r="BP347" s="23"/>
      <c r="BQ347" s="23"/>
      <c r="BR347" s="23"/>
      <c r="BS347" s="23"/>
      <c r="BT347" s="23"/>
      <c r="BU347" s="23"/>
      <c r="BV347" s="23"/>
      <c r="BW347" s="23"/>
    </row>
    <row r="348" spans="1:75" ht="18.75" customHeight="1">
      <c r="A348" s="155">
        <f t="shared" si="57"/>
        <v>329</v>
      </c>
      <c r="B348" s="156" t="s">
        <v>72</v>
      </c>
      <c r="C348" s="164" t="s">
        <v>351</v>
      </c>
      <c r="D348" s="210">
        <v>167</v>
      </c>
      <c r="E348" s="206">
        <f t="shared" si="56"/>
        <v>3.982828523730026E-4</v>
      </c>
      <c r="F348" s="194">
        <f t="shared" si="58"/>
        <v>0.90664202241831615</v>
      </c>
      <c r="G348" s="23"/>
      <c r="H348" s="136"/>
      <c r="I348" s="136"/>
      <c r="J348" s="136"/>
      <c r="K348" s="136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  <c r="AR348" s="23"/>
      <c r="AS348" s="23"/>
      <c r="AT348" s="23"/>
      <c r="AU348" s="23"/>
      <c r="AV348" s="23"/>
      <c r="AW348" s="23"/>
      <c r="AX348" s="23"/>
      <c r="AY348" s="23"/>
      <c r="AZ348" s="23"/>
      <c r="BA348" s="23"/>
      <c r="BB348" s="23"/>
      <c r="BC348" s="23"/>
      <c r="BD348" s="23"/>
      <c r="BE348" s="23"/>
      <c r="BF348" s="23"/>
      <c r="BG348" s="23"/>
      <c r="BH348" s="23"/>
      <c r="BI348" s="23"/>
      <c r="BJ348" s="23"/>
      <c r="BK348" s="23"/>
      <c r="BL348" s="23"/>
      <c r="BM348" s="23"/>
      <c r="BN348" s="23"/>
      <c r="BO348" s="23"/>
      <c r="BP348" s="23"/>
      <c r="BQ348" s="23"/>
      <c r="BR348" s="23"/>
      <c r="BS348" s="23"/>
      <c r="BT348" s="23"/>
      <c r="BU348" s="23"/>
      <c r="BV348" s="23"/>
      <c r="BW348" s="23"/>
    </row>
    <row r="349" spans="1:75" ht="18.75" customHeight="1">
      <c r="A349" s="155">
        <f t="shared" si="57"/>
        <v>330</v>
      </c>
      <c r="B349" s="156" t="s">
        <v>64</v>
      </c>
      <c r="C349" s="164" t="s">
        <v>405</v>
      </c>
      <c r="D349" s="210">
        <v>166</v>
      </c>
      <c r="E349" s="206">
        <f t="shared" si="56"/>
        <v>3.9589792511328403E-4</v>
      </c>
      <c r="F349" s="194">
        <f t="shared" si="58"/>
        <v>0.90703792034342945</v>
      </c>
      <c r="G349" s="23"/>
      <c r="H349" s="136"/>
      <c r="I349" s="136"/>
      <c r="J349" s="136"/>
      <c r="K349" s="136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  <c r="AR349" s="23"/>
      <c r="AS349" s="23"/>
      <c r="AT349" s="23"/>
      <c r="AU349" s="23"/>
      <c r="AV349" s="23"/>
      <c r="AW349" s="23"/>
      <c r="AX349" s="23"/>
      <c r="AY349" s="23"/>
      <c r="AZ349" s="23"/>
      <c r="BA349" s="23"/>
      <c r="BB349" s="23"/>
      <c r="BC349" s="23"/>
      <c r="BD349" s="23"/>
      <c r="BE349" s="23"/>
      <c r="BF349" s="23"/>
      <c r="BG349" s="23"/>
      <c r="BH349" s="23"/>
      <c r="BI349" s="23"/>
      <c r="BJ349" s="23"/>
      <c r="BK349" s="23"/>
      <c r="BL349" s="23"/>
      <c r="BM349" s="23"/>
      <c r="BN349" s="23"/>
      <c r="BO349" s="23"/>
      <c r="BP349" s="23"/>
      <c r="BQ349" s="23"/>
      <c r="BR349" s="23"/>
      <c r="BS349" s="23"/>
      <c r="BT349" s="23"/>
      <c r="BU349" s="23"/>
      <c r="BV349" s="23"/>
      <c r="BW349" s="23"/>
    </row>
    <row r="350" spans="1:75" ht="18.75" customHeight="1">
      <c r="A350" s="155">
        <f t="shared" si="57"/>
        <v>331</v>
      </c>
      <c r="B350" s="156" t="s">
        <v>72</v>
      </c>
      <c r="C350" s="164" t="s">
        <v>356</v>
      </c>
      <c r="D350" s="210">
        <v>165</v>
      </c>
      <c r="E350" s="206">
        <f t="shared" si="56"/>
        <v>3.9351299785356545E-4</v>
      </c>
      <c r="F350" s="194">
        <f t="shared" si="58"/>
        <v>0.90743143334128307</v>
      </c>
      <c r="G350" s="23"/>
      <c r="H350" s="136"/>
      <c r="I350" s="136"/>
      <c r="J350" s="136"/>
      <c r="K350" s="136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  <c r="AR350" s="23"/>
      <c r="AS350" s="23"/>
      <c r="AT350" s="23"/>
      <c r="AU350" s="23"/>
      <c r="AV350" s="23"/>
      <c r="AW350" s="23"/>
      <c r="AX350" s="23"/>
      <c r="AY350" s="23"/>
      <c r="AZ350" s="23"/>
      <c r="BA350" s="23"/>
      <c r="BB350" s="23"/>
      <c r="BC350" s="23"/>
      <c r="BD350" s="23"/>
      <c r="BE350" s="23"/>
      <c r="BF350" s="23"/>
      <c r="BG350" s="23"/>
      <c r="BH350" s="23"/>
      <c r="BI350" s="23"/>
      <c r="BJ350" s="23"/>
      <c r="BK350" s="23"/>
      <c r="BL350" s="23"/>
      <c r="BM350" s="23"/>
      <c r="BN350" s="23"/>
      <c r="BO350" s="23"/>
      <c r="BP350" s="23"/>
      <c r="BQ350" s="23"/>
      <c r="BR350" s="23"/>
      <c r="BS350" s="23"/>
      <c r="BT350" s="23"/>
      <c r="BU350" s="23"/>
      <c r="BV350" s="23"/>
      <c r="BW350" s="23"/>
    </row>
    <row r="351" spans="1:75" ht="18.75" customHeight="1">
      <c r="A351" s="155">
        <f t="shared" si="57"/>
        <v>332</v>
      </c>
      <c r="B351" s="156" t="s">
        <v>64</v>
      </c>
      <c r="C351" s="164" t="s">
        <v>380</v>
      </c>
      <c r="D351" s="210">
        <v>165</v>
      </c>
      <c r="E351" s="206">
        <f t="shared" si="56"/>
        <v>3.9351299785356545E-4</v>
      </c>
      <c r="F351" s="194">
        <f t="shared" si="58"/>
        <v>0.90782494633913668</v>
      </c>
      <c r="G351" s="23"/>
      <c r="H351" s="136"/>
      <c r="I351" s="136"/>
      <c r="J351" s="136"/>
      <c r="K351" s="136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  <c r="AR351" s="23"/>
      <c r="AS351" s="23"/>
      <c r="AT351" s="23"/>
      <c r="AU351" s="23"/>
      <c r="AV351" s="23"/>
      <c r="AW351" s="23"/>
      <c r="AX351" s="23"/>
      <c r="AY351" s="23"/>
      <c r="AZ351" s="23"/>
      <c r="BA351" s="23"/>
      <c r="BB351" s="23"/>
      <c r="BC351" s="23"/>
      <c r="BD351" s="23"/>
      <c r="BE351" s="23"/>
      <c r="BF351" s="23"/>
      <c r="BG351" s="23"/>
      <c r="BH351" s="23"/>
      <c r="BI351" s="23"/>
      <c r="BJ351" s="23"/>
      <c r="BK351" s="23"/>
      <c r="BL351" s="23"/>
      <c r="BM351" s="23"/>
      <c r="BN351" s="23"/>
      <c r="BO351" s="23"/>
      <c r="BP351" s="23"/>
      <c r="BQ351" s="23"/>
      <c r="BR351" s="23"/>
      <c r="BS351" s="23"/>
      <c r="BT351" s="23"/>
      <c r="BU351" s="23"/>
      <c r="BV351" s="23"/>
      <c r="BW351" s="23"/>
    </row>
    <row r="352" spans="1:75" ht="18.75" customHeight="1">
      <c r="A352" s="155">
        <f t="shared" si="57"/>
        <v>333</v>
      </c>
      <c r="B352" s="156" t="s">
        <v>52</v>
      </c>
      <c r="C352" s="164" t="s">
        <v>1515</v>
      </c>
      <c r="D352" s="210">
        <v>165</v>
      </c>
      <c r="E352" s="206">
        <f t="shared" si="56"/>
        <v>3.9351299785356545E-4</v>
      </c>
      <c r="F352" s="194">
        <f t="shared" si="58"/>
        <v>0.9082184593369903</v>
      </c>
      <c r="G352" s="23"/>
      <c r="H352" s="136"/>
      <c r="I352" s="136"/>
      <c r="J352" s="136"/>
      <c r="K352" s="136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  <c r="AR352" s="23"/>
      <c r="AS352" s="23"/>
      <c r="AT352" s="23"/>
      <c r="AU352" s="23"/>
      <c r="AV352" s="23"/>
      <c r="AW352" s="23"/>
      <c r="AX352" s="23"/>
      <c r="AY352" s="23"/>
      <c r="AZ352" s="23"/>
      <c r="BA352" s="23"/>
      <c r="BB352" s="23"/>
      <c r="BC352" s="23"/>
      <c r="BD352" s="23"/>
      <c r="BE352" s="23"/>
      <c r="BF352" s="23"/>
      <c r="BG352" s="23"/>
      <c r="BH352" s="23"/>
      <c r="BI352" s="23"/>
      <c r="BJ352" s="23"/>
      <c r="BK352" s="23"/>
      <c r="BL352" s="23"/>
      <c r="BM352" s="23"/>
      <c r="BN352" s="23"/>
      <c r="BO352" s="23"/>
      <c r="BP352" s="23"/>
      <c r="BQ352" s="23"/>
      <c r="BR352" s="23"/>
      <c r="BS352" s="23"/>
      <c r="BT352" s="23"/>
      <c r="BU352" s="23"/>
      <c r="BV352" s="23"/>
      <c r="BW352" s="23"/>
    </row>
    <row r="353" spans="1:75" ht="18.75" customHeight="1">
      <c r="A353" s="155">
        <f t="shared" si="57"/>
        <v>334</v>
      </c>
      <c r="B353" s="156" t="s">
        <v>72</v>
      </c>
      <c r="C353" s="164" t="s">
        <v>410</v>
      </c>
      <c r="D353" s="210">
        <v>165</v>
      </c>
      <c r="E353" s="206">
        <f t="shared" si="56"/>
        <v>3.9351299785356545E-4</v>
      </c>
      <c r="F353" s="194">
        <f t="shared" si="58"/>
        <v>0.90861197233484392</v>
      </c>
      <c r="G353" s="23"/>
      <c r="H353" s="136"/>
      <c r="I353" s="136"/>
      <c r="J353" s="136"/>
      <c r="K353" s="136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  <c r="AR353" s="23"/>
      <c r="AS353" s="23"/>
      <c r="AT353" s="23"/>
      <c r="AU353" s="23"/>
      <c r="AV353" s="23"/>
      <c r="AW353" s="23"/>
      <c r="AX353" s="23"/>
      <c r="AY353" s="23"/>
      <c r="AZ353" s="23"/>
      <c r="BA353" s="23"/>
      <c r="BB353" s="23"/>
      <c r="BC353" s="23"/>
      <c r="BD353" s="23"/>
      <c r="BE353" s="23"/>
      <c r="BF353" s="23"/>
      <c r="BG353" s="23"/>
      <c r="BH353" s="23"/>
      <c r="BI353" s="23"/>
      <c r="BJ353" s="23"/>
      <c r="BK353" s="23"/>
      <c r="BL353" s="23"/>
      <c r="BM353" s="23"/>
      <c r="BN353" s="23"/>
      <c r="BO353" s="23"/>
      <c r="BP353" s="23"/>
      <c r="BQ353" s="23"/>
      <c r="BR353" s="23"/>
      <c r="BS353" s="23"/>
      <c r="BT353" s="23"/>
      <c r="BU353" s="23"/>
      <c r="BV353" s="23"/>
      <c r="BW353" s="23"/>
    </row>
    <row r="354" spans="1:75" ht="18.75" customHeight="1">
      <c r="A354" s="155">
        <f t="shared" si="57"/>
        <v>335</v>
      </c>
      <c r="B354" s="156" t="s">
        <v>52</v>
      </c>
      <c r="C354" s="164" t="s">
        <v>1681</v>
      </c>
      <c r="D354" s="210">
        <v>163</v>
      </c>
      <c r="E354" s="206">
        <f t="shared" si="56"/>
        <v>3.887431433341283E-4</v>
      </c>
      <c r="F354" s="194">
        <f t="shared" si="58"/>
        <v>0.90900071547817807</v>
      </c>
      <c r="G354" s="23"/>
      <c r="H354" s="136"/>
      <c r="I354" s="136"/>
      <c r="J354" s="136"/>
      <c r="K354" s="136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  <c r="AR354" s="23"/>
      <c r="AS354" s="23"/>
      <c r="AT354" s="23"/>
      <c r="AU354" s="23"/>
      <c r="AV354" s="23"/>
      <c r="AW354" s="23"/>
      <c r="AX354" s="23"/>
      <c r="AY354" s="23"/>
      <c r="AZ354" s="23"/>
      <c r="BA354" s="23"/>
      <c r="BB354" s="23"/>
      <c r="BC354" s="23"/>
      <c r="BD354" s="23"/>
      <c r="BE354" s="23"/>
      <c r="BF354" s="23"/>
      <c r="BG354" s="23"/>
      <c r="BH354" s="23"/>
      <c r="BI354" s="23"/>
      <c r="BJ354" s="23"/>
      <c r="BK354" s="23"/>
      <c r="BL354" s="23"/>
      <c r="BM354" s="23"/>
      <c r="BN354" s="23"/>
      <c r="BO354" s="23"/>
      <c r="BP354" s="23"/>
      <c r="BQ354" s="23"/>
      <c r="BR354" s="23"/>
      <c r="BS354" s="23"/>
      <c r="BT354" s="23"/>
      <c r="BU354" s="23"/>
      <c r="BV354" s="23"/>
      <c r="BW354" s="23"/>
    </row>
    <row r="355" spans="1:75" ht="18.75" customHeight="1">
      <c r="A355" s="155">
        <f t="shared" si="57"/>
        <v>336</v>
      </c>
      <c r="B355" s="156" t="s">
        <v>52</v>
      </c>
      <c r="C355" s="164" t="s">
        <v>416</v>
      </c>
      <c r="D355" s="210">
        <v>162</v>
      </c>
      <c r="E355" s="206">
        <f t="shared" si="56"/>
        <v>3.8635821607440972E-4</v>
      </c>
      <c r="F355" s="194">
        <f t="shared" si="58"/>
        <v>0.90938707369425242</v>
      </c>
      <c r="G355" s="23"/>
      <c r="H355" s="136"/>
      <c r="I355" s="136"/>
      <c r="J355" s="136"/>
      <c r="K355" s="136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  <c r="AR355" s="23"/>
      <c r="AS355" s="23"/>
      <c r="AT355" s="23"/>
      <c r="AU355" s="23"/>
      <c r="AV355" s="23"/>
      <c r="AW355" s="23"/>
      <c r="AX355" s="23"/>
      <c r="AY355" s="23"/>
      <c r="AZ355" s="23"/>
      <c r="BA355" s="23"/>
      <c r="BB355" s="23"/>
      <c r="BC355" s="23"/>
      <c r="BD355" s="23"/>
      <c r="BE355" s="23"/>
      <c r="BF355" s="23"/>
      <c r="BG355" s="23"/>
      <c r="BH355" s="23"/>
      <c r="BI355" s="23"/>
      <c r="BJ355" s="23"/>
      <c r="BK355" s="23"/>
      <c r="BL355" s="23"/>
      <c r="BM355" s="23"/>
      <c r="BN355" s="23"/>
      <c r="BO355" s="23"/>
      <c r="BP355" s="23"/>
      <c r="BQ355" s="23"/>
      <c r="BR355" s="23"/>
      <c r="BS355" s="23"/>
      <c r="BT355" s="23"/>
      <c r="BU355" s="23"/>
      <c r="BV355" s="23"/>
      <c r="BW355" s="23"/>
    </row>
    <row r="356" spans="1:75" ht="18.75" customHeight="1">
      <c r="A356" s="155">
        <f t="shared" si="57"/>
        <v>337</v>
      </c>
      <c r="B356" s="156" t="s">
        <v>58</v>
      </c>
      <c r="C356" s="164" t="s">
        <v>1580</v>
      </c>
      <c r="D356" s="210">
        <v>162</v>
      </c>
      <c r="E356" s="206">
        <f t="shared" si="56"/>
        <v>3.8635821607440972E-4</v>
      </c>
      <c r="F356" s="194">
        <f t="shared" si="58"/>
        <v>0.90977343191032678</v>
      </c>
      <c r="G356" s="23"/>
      <c r="H356" s="136"/>
      <c r="I356" s="136"/>
      <c r="J356" s="136"/>
      <c r="K356" s="136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  <c r="AR356" s="23"/>
      <c r="AS356" s="23"/>
      <c r="AT356" s="23"/>
      <c r="AU356" s="23"/>
      <c r="AV356" s="23"/>
      <c r="AW356" s="23"/>
      <c r="AX356" s="23"/>
      <c r="AY356" s="23"/>
      <c r="AZ356" s="23"/>
      <c r="BA356" s="23"/>
      <c r="BB356" s="23"/>
      <c r="BC356" s="23"/>
      <c r="BD356" s="23"/>
      <c r="BE356" s="23"/>
      <c r="BF356" s="23"/>
      <c r="BG356" s="23"/>
      <c r="BH356" s="23"/>
      <c r="BI356" s="23"/>
      <c r="BJ356" s="23"/>
      <c r="BK356" s="23"/>
      <c r="BL356" s="23"/>
      <c r="BM356" s="23"/>
      <c r="BN356" s="23"/>
      <c r="BO356" s="23"/>
      <c r="BP356" s="23"/>
      <c r="BQ356" s="23"/>
      <c r="BR356" s="23"/>
      <c r="BS356" s="23"/>
      <c r="BT356" s="23"/>
      <c r="BU356" s="23"/>
      <c r="BV356" s="23"/>
      <c r="BW356" s="23"/>
    </row>
    <row r="357" spans="1:75" ht="18.75" customHeight="1">
      <c r="A357" s="155">
        <f t="shared" si="57"/>
        <v>338</v>
      </c>
      <c r="B357" s="156" t="s">
        <v>72</v>
      </c>
      <c r="C357" s="164" t="s">
        <v>364</v>
      </c>
      <c r="D357" s="210">
        <v>161</v>
      </c>
      <c r="E357" s="206">
        <f t="shared" si="56"/>
        <v>3.8397328881469115E-4</v>
      </c>
      <c r="F357" s="194">
        <f t="shared" si="58"/>
        <v>0.91015740519914146</v>
      </c>
      <c r="G357" s="23"/>
      <c r="H357" s="136"/>
      <c r="I357" s="136"/>
      <c r="J357" s="136"/>
      <c r="K357" s="136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  <c r="AR357" s="23"/>
      <c r="AS357" s="23"/>
      <c r="AT357" s="23"/>
      <c r="AU357" s="23"/>
      <c r="AV357" s="23"/>
      <c r="AW357" s="23"/>
      <c r="AX357" s="23"/>
      <c r="AY357" s="23"/>
      <c r="AZ357" s="23"/>
      <c r="BA357" s="23"/>
      <c r="BB357" s="23"/>
      <c r="BC357" s="23"/>
      <c r="BD357" s="23"/>
      <c r="BE357" s="23"/>
      <c r="BF357" s="23"/>
      <c r="BG357" s="23"/>
      <c r="BH357" s="23"/>
      <c r="BI357" s="23"/>
      <c r="BJ357" s="23"/>
      <c r="BK357" s="23"/>
      <c r="BL357" s="23"/>
      <c r="BM357" s="23"/>
      <c r="BN357" s="23"/>
      <c r="BO357" s="23"/>
      <c r="BP357" s="23"/>
      <c r="BQ357" s="23"/>
      <c r="BR357" s="23"/>
      <c r="BS357" s="23"/>
      <c r="BT357" s="23"/>
      <c r="BU357" s="23"/>
      <c r="BV357" s="23"/>
      <c r="BW357" s="23"/>
    </row>
    <row r="358" spans="1:75" ht="18.75" customHeight="1">
      <c r="A358" s="155">
        <f t="shared" si="57"/>
        <v>339</v>
      </c>
      <c r="B358" s="156" t="s">
        <v>56</v>
      </c>
      <c r="C358" s="164" t="s">
        <v>419</v>
      </c>
      <c r="D358" s="210">
        <v>161</v>
      </c>
      <c r="E358" s="206">
        <f t="shared" si="56"/>
        <v>3.8397328881469115E-4</v>
      </c>
      <c r="F358" s="194">
        <f t="shared" si="58"/>
        <v>0.91054137848795613</v>
      </c>
      <c r="G358" s="23"/>
      <c r="H358" s="136"/>
      <c r="I358" s="136"/>
      <c r="J358" s="136"/>
      <c r="K358" s="136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  <c r="AR358" s="23"/>
      <c r="AS358" s="23"/>
      <c r="AT358" s="23"/>
      <c r="AU358" s="23"/>
      <c r="AV358" s="23"/>
      <c r="AW358" s="23"/>
      <c r="AX358" s="23"/>
      <c r="AY358" s="23"/>
      <c r="AZ358" s="23"/>
      <c r="BA358" s="23"/>
      <c r="BB358" s="23"/>
      <c r="BC358" s="23"/>
      <c r="BD358" s="23"/>
      <c r="BE358" s="23"/>
      <c r="BF358" s="23"/>
      <c r="BG358" s="23"/>
      <c r="BH358" s="23"/>
      <c r="BI358" s="23"/>
      <c r="BJ358" s="23"/>
      <c r="BK358" s="23"/>
      <c r="BL358" s="23"/>
      <c r="BM358" s="23"/>
      <c r="BN358" s="23"/>
      <c r="BO358" s="23"/>
      <c r="BP358" s="23"/>
      <c r="BQ358" s="23"/>
      <c r="BR358" s="23"/>
      <c r="BS358" s="23"/>
      <c r="BT358" s="23"/>
      <c r="BU358" s="23"/>
      <c r="BV358" s="23"/>
      <c r="BW358" s="23"/>
    </row>
    <row r="359" spans="1:75" ht="18.75" customHeight="1">
      <c r="A359" s="155">
        <f t="shared" si="57"/>
        <v>340</v>
      </c>
      <c r="B359" s="156" t="s">
        <v>72</v>
      </c>
      <c r="C359" s="164" t="s">
        <v>1722</v>
      </c>
      <c r="D359" s="210">
        <v>161</v>
      </c>
      <c r="E359" s="206">
        <f t="shared" si="56"/>
        <v>3.8397328881469115E-4</v>
      </c>
      <c r="F359" s="194">
        <f t="shared" si="58"/>
        <v>0.91092535177677081</v>
      </c>
      <c r="G359" s="23"/>
      <c r="H359" s="136"/>
      <c r="I359" s="136"/>
      <c r="J359" s="136"/>
      <c r="K359" s="136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  <c r="AR359" s="23"/>
      <c r="AS359" s="23"/>
      <c r="AT359" s="23"/>
      <c r="AU359" s="23"/>
      <c r="AV359" s="23"/>
      <c r="AW359" s="23"/>
      <c r="AX359" s="23"/>
      <c r="AY359" s="23"/>
      <c r="AZ359" s="23"/>
      <c r="BA359" s="23"/>
      <c r="BB359" s="23"/>
      <c r="BC359" s="23"/>
      <c r="BD359" s="23"/>
      <c r="BE359" s="23"/>
      <c r="BF359" s="23"/>
      <c r="BG359" s="23"/>
      <c r="BH359" s="23"/>
      <c r="BI359" s="23"/>
      <c r="BJ359" s="23"/>
      <c r="BK359" s="23"/>
      <c r="BL359" s="23"/>
      <c r="BM359" s="23"/>
      <c r="BN359" s="23"/>
      <c r="BO359" s="23"/>
      <c r="BP359" s="23"/>
      <c r="BQ359" s="23"/>
      <c r="BR359" s="23"/>
      <c r="BS359" s="23"/>
      <c r="BT359" s="23"/>
      <c r="BU359" s="23"/>
      <c r="BV359" s="23"/>
      <c r="BW359" s="23"/>
    </row>
    <row r="360" spans="1:75" ht="18.75" customHeight="1">
      <c r="A360" s="155">
        <f t="shared" si="57"/>
        <v>341</v>
      </c>
      <c r="B360" s="156" t="s">
        <v>52</v>
      </c>
      <c r="C360" s="164" t="s">
        <v>353</v>
      </c>
      <c r="D360" s="210">
        <v>160</v>
      </c>
      <c r="E360" s="206">
        <f t="shared" si="56"/>
        <v>3.8158836155497257E-4</v>
      </c>
      <c r="F360" s="194">
        <f t="shared" si="58"/>
        <v>0.91130694013832581</v>
      </c>
      <c r="G360" s="23"/>
      <c r="H360" s="136"/>
      <c r="I360" s="136"/>
      <c r="J360" s="136"/>
      <c r="K360" s="136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  <c r="AR360" s="23"/>
      <c r="AS360" s="23"/>
      <c r="AT360" s="23"/>
      <c r="AU360" s="23"/>
      <c r="AV360" s="23"/>
      <c r="AW360" s="23"/>
      <c r="AX360" s="23"/>
      <c r="AY360" s="23"/>
      <c r="AZ360" s="23"/>
      <c r="BA360" s="23"/>
      <c r="BB360" s="23"/>
      <c r="BC360" s="23"/>
      <c r="BD360" s="23"/>
      <c r="BE360" s="23"/>
      <c r="BF360" s="23"/>
      <c r="BG360" s="23"/>
      <c r="BH360" s="23"/>
      <c r="BI360" s="23"/>
      <c r="BJ360" s="23"/>
      <c r="BK360" s="23"/>
      <c r="BL360" s="23"/>
      <c r="BM360" s="23"/>
      <c r="BN360" s="23"/>
      <c r="BO360" s="23"/>
      <c r="BP360" s="23"/>
      <c r="BQ360" s="23"/>
      <c r="BR360" s="23"/>
      <c r="BS360" s="23"/>
      <c r="BT360" s="23"/>
      <c r="BU360" s="23"/>
      <c r="BV360" s="23"/>
      <c r="BW360" s="23"/>
    </row>
    <row r="361" spans="1:75" ht="18.75" customHeight="1">
      <c r="A361" s="155">
        <f t="shared" si="57"/>
        <v>342</v>
      </c>
      <c r="B361" s="156" t="s">
        <v>52</v>
      </c>
      <c r="C361" s="164" t="s">
        <v>1562</v>
      </c>
      <c r="D361" s="210">
        <v>159</v>
      </c>
      <c r="E361" s="206">
        <f t="shared" si="56"/>
        <v>3.79203434295254E-4</v>
      </c>
      <c r="F361" s="194">
        <f t="shared" si="58"/>
        <v>0.91168614357262101</v>
      </c>
      <c r="G361" s="23"/>
      <c r="H361" s="136"/>
      <c r="I361" s="136"/>
      <c r="J361" s="136"/>
      <c r="K361" s="136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  <c r="AR361" s="23"/>
      <c r="AS361" s="23"/>
      <c r="AT361" s="23"/>
      <c r="AU361" s="23"/>
      <c r="AV361" s="23"/>
      <c r="AW361" s="23"/>
      <c r="AX361" s="23"/>
      <c r="AY361" s="23"/>
      <c r="AZ361" s="23"/>
      <c r="BA361" s="23"/>
      <c r="BB361" s="23"/>
      <c r="BC361" s="23"/>
      <c r="BD361" s="23"/>
      <c r="BE361" s="23"/>
      <c r="BF361" s="23"/>
      <c r="BG361" s="23"/>
      <c r="BH361" s="23"/>
      <c r="BI361" s="23"/>
      <c r="BJ361" s="23"/>
      <c r="BK361" s="23"/>
      <c r="BL361" s="23"/>
      <c r="BM361" s="23"/>
      <c r="BN361" s="23"/>
      <c r="BO361" s="23"/>
      <c r="BP361" s="23"/>
      <c r="BQ361" s="23"/>
      <c r="BR361" s="23"/>
      <c r="BS361" s="23"/>
      <c r="BT361" s="23"/>
      <c r="BU361" s="23"/>
      <c r="BV361" s="23"/>
      <c r="BW361" s="23"/>
    </row>
    <row r="362" spans="1:75" ht="18.75" customHeight="1">
      <c r="A362" s="155">
        <f t="shared" si="57"/>
        <v>343</v>
      </c>
      <c r="B362" s="156" t="s">
        <v>917</v>
      </c>
      <c r="C362" s="164" t="s">
        <v>391</v>
      </c>
      <c r="D362" s="210">
        <v>159</v>
      </c>
      <c r="E362" s="206">
        <f t="shared" si="56"/>
        <v>3.79203434295254E-4</v>
      </c>
      <c r="F362" s="194">
        <f t="shared" si="58"/>
        <v>0.91206534700691622</v>
      </c>
      <c r="G362" s="23"/>
      <c r="H362" s="136"/>
      <c r="I362" s="136"/>
      <c r="J362" s="136"/>
      <c r="K362" s="136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  <c r="AR362" s="23"/>
      <c r="AS362" s="23"/>
      <c r="AT362" s="23"/>
      <c r="AU362" s="23"/>
      <c r="AV362" s="23"/>
      <c r="AW362" s="23"/>
      <c r="AX362" s="23"/>
      <c r="AY362" s="23"/>
      <c r="AZ362" s="23"/>
      <c r="BA362" s="23"/>
      <c r="BB362" s="23"/>
      <c r="BC362" s="23"/>
      <c r="BD362" s="23"/>
      <c r="BE362" s="23"/>
      <c r="BF362" s="23"/>
      <c r="BG362" s="23"/>
      <c r="BH362" s="23"/>
      <c r="BI362" s="23"/>
      <c r="BJ362" s="23"/>
      <c r="BK362" s="23"/>
      <c r="BL362" s="23"/>
      <c r="BM362" s="23"/>
      <c r="BN362" s="23"/>
      <c r="BO362" s="23"/>
      <c r="BP362" s="23"/>
      <c r="BQ362" s="23"/>
      <c r="BR362" s="23"/>
      <c r="BS362" s="23"/>
      <c r="BT362" s="23"/>
      <c r="BU362" s="23"/>
      <c r="BV362" s="23"/>
      <c r="BW362" s="23"/>
    </row>
    <row r="363" spans="1:75" ht="18.75" customHeight="1">
      <c r="A363" s="155">
        <f t="shared" si="57"/>
        <v>344</v>
      </c>
      <c r="B363" s="156" t="s">
        <v>61</v>
      </c>
      <c r="C363" s="164" t="s">
        <v>1810</v>
      </c>
      <c r="D363" s="210">
        <v>159</v>
      </c>
      <c r="E363" s="206">
        <f t="shared" si="56"/>
        <v>3.79203434295254E-4</v>
      </c>
      <c r="F363" s="194">
        <f t="shared" si="58"/>
        <v>0.91244455044121142</v>
      </c>
      <c r="G363" s="23"/>
      <c r="H363" s="136"/>
      <c r="I363" s="136"/>
      <c r="J363" s="136"/>
      <c r="K363" s="136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  <c r="AR363" s="23"/>
      <c r="AS363" s="23"/>
      <c r="AT363" s="23"/>
      <c r="AU363" s="23"/>
      <c r="AV363" s="23"/>
      <c r="AW363" s="23"/>
      <c r="AX363" s="23"/>
      <c r="AY363" s="23"/>
      <c r="AZ363" s="23"/>
      <c r="BA363" s="23"/>
      <c r="BB363" s="23"/>
      <c r="BC363" s="23"/>
      <c r="BD363" s="23"/>
      <c r="BE363" s="23"/>
      <c r="BF363" s="23"/>
      <c r="BG363" s="23"/>
      <c r="BH363" s="23"/>
      <c r="BI363" s="23"/>
      <c r="BJ363" s="23"/>
      <c r="BK363" s="23"/>
      <c r="BL363" s="23"/>
      <c r="BM363" s="23"/>
      <c r="BN363" s="23"/>
      <c r="BO363" s="23"/>
      <c r="BP363" s="23"/>
      <c r="BQ363" s="23"/>
      <c r="BR363" s="23"/>
      <c r="BS363" s="23"/>
      <c r="BT363" s="23"/>
      <c r="BU363" s="23"/>
      <c r="BV363" s="23"/>
      <c r="BW363" s="23"/>
    </row>
    <row r="364" spans="1:75" ht="18.75" customHeight="1">
      <c r="A364" s="155">
        <f t="shared" si="57"/>
        <v>345</v>
      </c>
      <c r="B364" s="156" t="s">
        <v>917</v>
      </c>
      <c r="C364" s="164" t="s">
        <v>393</v>
      </c>
      <c r="D364" s="210">
        <v>158</v>
      </c>
      <c r="E364" s="206">
        <f t="shared" si="56"/>
        <v>3.7681850703553542E-4</v>
      </c>
      <c r="F364" s="194">
        <f t="shared" si="58"/>
        <v>0.91282136894824695</v>
      </c>
      <c r="G364" s="23"/>
      <c r="H364" s="136"/>
      <c r="I364" s="136"/>
      <c r="J364" s="136"/>
      <c r="K364" s="136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  <c r="AR364" s="23"/>
      <c r="AS364" s="23"/>
      <c r="AT364" s="23"/>
      <c r="AU364" s="23"/>
      <c r="AV364" s="23"/>
      <c r="AW364" s="23"/>
      <c r="AX364" s="23"/>
      <c r="AY364" s="23"/>
      <c r="AZ364" s="23"/>
      <c r="BA364" s="23"/>
      <c r="BB364" s="23"/>
      <c r="BC364" s="23"/>
      <c r="BD364" s="23"/>
      <c r="BE364" s="23"/>
      <c r="BF364" s="23"/>
      <c r="BG364" s="23"/>
      <c r="BH364" s="23"/>
      <c r="BI364" s="23"/>
      <c r="BJ364" s="23"/>
      <c r="BK364" s="23"/>
      <c r="BL364" s="23"/>
      <c r="BM364" s="23"/>
      <c r="BN364" s="23"/>
      <c r="BO364" s="23"/>
      <c r="BP364" s="23"/>
      <c r="BQ364" s="23"/>
      <c r="BR364" s="23"/>
      <c r="BS364" s="23"/>
      <c r="BT364" s="23"/>
      <c r="BU364" s="23"/>
      <c r="BV364" s="23"/>
      <c r="BW364" s="23"/>
    </row>
    <row r="365" spans="1:75" ht="18.75" customHeight="1">
      <c r="A365" s="155">
        <f t="shared" si="57"/>
        <v>346</v>
      </c>
      <c r="B365" s="156" t="s">
        <v>72</v>
      </c>
      <c r="C365" s="164" t="s">
        <v>387</v>
      </c>
      <c r="D365" s="210">
        <v>157</v>
      </c>
      <c r="E365" s="206">
        <f t="shared" si="56"/>
        <v>3.7443357977581684E-4</v>
      </c>
      <c r="F365" s="194">
        <f t="shared" si="58"/>
        <v>0.91319580252802279</v>
      </c>
      <c r="G365" s="23"/>
      <c r="H365" s="136"/>
      <c r="I365" s="136"/>
      <c r="J365" s="136"/>
      <c r="K365" s="136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  <c r="AR365" s="23"/>
      <c r="AS365" s="23"/>
      <c r="AT365" s="23"/>
      <c r="AU365" s="23"/>
      <c r="AV365" s="23"/>
      <c r="AW365" s="23"/>
      <c r="AX365" s="23"/>
      <c r="AY365" s="23"/>
      <c r="AZ365" s="23"/>
      <c r="BA365" s="23"/>
      <c r="BB365" s="23"/>
      <c r="BC365" s="23"/>
      <c r="BD365" s="23"/>
      <c r="BE365" s="23"/>
      <c r="BF365" s="23"/>
      <c r="BG365" s="23"/>
      <c r="BH365" s="23"/>
      <c r="BI365" s="23"/>
      <c r="BJ365" s="23"/>
      <c r="BK365" s="23"/>
      <c r="BL365" s="23"/>
      <c r="BM365" s="23"/>
      <c r="BN365" s="23"/>
      <c r="BO365" s="23"/>
      <c r="BP365" s="23"/>
      <c r="BQ365" s="23"/>
      <c r="BR365" s="23"/>
      <c r="BS365" s="23"/>
      <c r="BT365" s="23"/>
      <c r="BU365" s="23"/>
      <c r="BV365" s="23"/>
      <c r="BW365" s="23"/>
    </row>
    <row r="366" spans="1:75" ht="18.75" customHeight="1">
      <c r="A366" s="155">
        <f t="shared" si="57"/>
        <v>347</v>
      </c>
      <c r="B366" s="156" t="s">
        <v>79</v>
      </c>
      <c r="C366" s="164" t="s">
        <v>1506</v>
      </c>
      <c r="D366" s="210">
        <v>156</v>
      </c>
      <c r="E366" s="206">
        <f t="shared" si="56"/>
        <v>3.7204865251609827E-4</v>
      </c>
      <c r="F366" s="194">
        <f t="shared" si="58"/>
        <v>0.91356785118053885</v>
      </c>
      <c r="G366" s="23"/>
      <c r="H366" s="136"/>
      <c r="I366" s="136"/>
      <c r="J366" s="136"/>
      <c r="K366" s="136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  <c r="AR366" s="23"/>
      <c r="AS366" s="23"/>
      <c r="AT366" s="23"/>
      <c r="AU366" s="23"/>
      <c r="AV366" s="23"/>
      <c r="AW366" s="23"/>
      <c r="AX366" s="23"/>
      <c r="AY366" s="23"/>
      <c r="AZ366" s="23"/>
      <c r="BA366" s="23"/>
      <c r="BB366" s="23"/>
      <c r="BC366" s="23"/>
      <c r="BD366" s="23"/>
      <c r="BE366" s="23"/>
      <c r="BF366" s="23"/>
      <c r="BG366" s="23"/>
      <c r="BH366" s="23"/>
      <c r="BI366" s="23"/>
      <c r="BJ366" s="23"/>
      <c r="BK366" s="23"/>
      <c r="BL366" s="23"/>
      <c r="BM366" s="23"/>
      <c r="BN366" s="23"/>
      <c r="BO366" s="23"/>
      <c r="BP366" s="23"/>
      <c r="BQ366" s="23"/>
      <c r="BR366" s="23"/>
      <c r="BS366" s="23"/>
      <c r="BT366" s="23"/>
      <c r="BU366" s="23"/>
      <c r="BV366" s="23"/>
      <c r="BW366" s="23"/>
    </row>
    <row r="367" spans="1:75" ht="18.75" customHeight="1">
      <c r="A367" s="155">
        <f t="shared" si="57"/>
        <v>348</v>
      </c>
      <c r="B367" s="156" t="s">
        <v>52</v>
      </c>
      <c r="C367" s="164" t="s">
        <v>354</v>
      </c>
      <c r="D367" s="210">
        <v>156</v>
      </c>
      <c r="E367" s="206">
        <f t="shared" si="56"/>
        <v>3.7204865251609827E-4</v>
      </c>
      <c r="F367" s="194">
        <f t="shared" si="58"/>
        <v>0.9139398998330549</v>
      </c>
      <c r="G367" s="23"/>
      <c r="H367" s="136"/>
      <c r="I367" s="136"/>
      <c r="J367" s="136"/>
      <c r="K367" s="136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  <c r="AR367" s="23"/>
      <c r="AS367" s="23"/>
      <c r="AT367" s="23"/>
      <c r="AU367" s="23"/>
      <c r="AV367" s="23"/>
      <c r="AW367" s="23"/>
      <c r="AX367" s="23"/>
      <c r="AY367" s="23"/>
      <c r="AZ367" s="23"/>
      <c r="BA367" s="23"/>
      <c r="BB367" s="23"/>
      <c r="BC367" s="23"/>
      <c r="BD367" s="23"/>
      <c r="BE367" s="23"/>
      <c r="BF367" s="23"/>
      <c r="BG367" s="23"/>
      <c r="BH367" s="23"/>
      <c r="BI367" s="23"/>
      <c r="BJ367" s="23"/>
      <c r="BK367" s="23"/>
      <c r="BL367" s="23"/>
      <c r="BM367" s="23"/>
      <c r="BN367" s="23"/>
      <c r="BO367" s="23"/>
      <c r="BP367" s="23"/>
      <c r="BQ367" s="23"/>
      <c r="BR367" s="23"/>
      <c r="BS367" s="23"/>
      <c r="BT367" s="23"/>
      <c r="BU367" s="23"/>
      <c r="BV367" s="23"/>
      <c r="BW367" s="23"/>
    </row>
    <row r="368" spans="1:75" ht="18.75" customHeight="1">
      <c r="A368" s="155">
        <f t="shared" si="57"/>
        <v>349</v>
      </c>
      <c r="B368" s="156" t="s">
        <v>58</v>
      </c>
      <c r="C368" s="164" t="s">
        <v>1786</v>
      </c>
      <c r="D368" s="210">
        <v>156</v>
      </c>
      <c r="E368" s="206">
        <f t="shared" si="56"/>
        <v>3.7204865251609827E-4</v>
      </c>
      <c r="F368" s="194">
        <f t="shared" si="58"/>
        <v>0.91431194848557096</v>
      </c>
      <c r="G368" s="23"/>
      <c r="H368" s="136"/>
      <c r="I368" s="136"/>
      <c r="J368" s="136"/>
      <c r="K368" s="136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  <c r="AR368" s="23"/>
      <c r="AS368" s="23"/>
      <c r="AT368" s="23"/>
      <c r="AU368" s="23"/>
      <c r="AV368" s="23"/>
      <c r="AW368" s="23"/>
      <c r="AX368" s="23"/>
      <c r="AY368" s="23"/>
      <c r="AZ368" s="23"/>
      <c r="BA368" s="23"/>
      <c r="BB368" s="23"/>
      <c r="BC368" s="23"/>
      <c r="BD368" s="23"/>
      <c r="BE368" s="23"/>
      <c r="BF368" s="23"/>
      <c r="BG368" s="23"/>
      <c r="BH368" s="23"/>
      <c r="BI368" s="23"/>
      <c r="BJ368" s="23"/>
      <c r="BK368" s="23"/>
      <c r="BL368" s="23"/>
      <c r="BM368" s="23"/>
      <c r="BN368" s="23"/>
      <c r="BO368" s="23"/>
      <c r="BP368" s="23"/>
      <c r="BQ368" s="23"/>
      <c r="BR368" s="23"/>
      <c r="BS368" s="23"/>
      <c r="BT368" s="23"/>
      <c r="BU368" s="23"/>
      <c r="BV368" s="23"/>
      <c r="BW368" s="23"/>
    </row>
    <row r="369" spans="1:75" ht="18.75" customHeight="1">
      <c r="A369" s="155">
        <f t="shared" si="57"/>
        <v>350</v>
      </c>
      <c r="B369" s="156" t="s">
        <v>58</v>
      </c>
      <c r="C369" s="164" t="s">
        <v>1490</v>
      </c>
      <c r="D369" s="210">
        <v>155</v>
      </c>
      <c r="E369" s="206">
        <f t="shared" si="56"/>
        <v>3.6966372525637969E-4</v>
      </c>
      <c r="F369" s="194">
        <f t="shared" si="58"/>
        <v>0.91468161221082733</v>
      </c>
      <c r="G369" s="23"/>
      <c r="H369" s="136"/>
      <c r="I369" s="136"/>
      <c r="J369" s="136"/>
      <c r="K369" s="136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  <c r="AR369" s="23"/>
      <c r="AS369" s="23"/>
      <c r="AT369" s="23"/>
      <c r="AU369" s="23"/>
      <c r="AV369" s="23"/>
      <c r="AW369" s="23"/>
      <c r="AX369" s="23"/>
      <c r="AY369" s="23"/>
      <c r="AZ369" s="23"/>
      <c r="BA369" s="23"/>
      <c r="BB369" s="23"/>
      <c r="BC369" s="23"/>
      <c r="BD369" s="23"/>
      <c r="BE369" s="23"/>
      <c r="BF369" s="23"/>
      <c r="BG369" s="23"/>
      <c r="BH369" s="23"/>
      <c r="BI369" s="23"/>
      <c r="BJ369" s="23"/>
      <c r="BK369" s="23"/>
      <c r="BL369" s="23"/>
      <c r="BM369" s="23"/>
      <c r="BN369" s="23"/>
      <c r="BO369" s="23"/>
      <c r="BP369" s="23"/>
      <c r="BQ369" s="23"/>
      <c r="BR369" s="23"/>
      <c r="BS369" s="23"/>
      <c r="BT369" s="23"/>
      <c r="BU369" s="23"/>
      <c r="BV369" s="23"/>
      <c r="BW369" s="23"/>
    </row>
    <row r="370" spans="1:75" ht="18.75" customHeight="1">
      <c r="A370" s="155">
        <f t="shared" si="57"/>
        <v>351</v>
      </c>
      <c r="B370" s="156" t="s">
        <v>917</v>
      </c>
      <c r="C370" s="164" t="s">
        <v>358</v>
      </c>
      <c r="D370" s="210">
        <v>155</v>
      </c>
      <c r="E370" s="206">
        <f t="shared" si="56"/>
        <v>3.6966372525637969E-4</v>
      </c>
      <c r="F370" s="194">
        <f t="shared" si="58"/>
        <v>0.91505127593608371</v>
      </c>
      <c r="G370" s="23"/>
      <c r="H370" s="136"/>
      <c r="I370" s="136"/>
      <c r="J370" s="136"/>
      <c r="K370" s="136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  <c r="AR370" s="23"/>
      <c r="AS370" s="23"/>
      <c r="AT370" s="23"/>
      <c r="AU370" s="23"/>
      <c r="AV370" s="23"/>
      <c r="AW370" s="23"/>
      <c r="AX370" s="23"/>
      <c r="AY370" s="23"/>
      <c r="AZ370" s="23"/>
      <c r="BA370" s="23"/>
      <c r="BB370" s="23"/>
      <c r="BC370" s="23"/>
      <c r="BD370" s="23"/>
      <c r="BE370" s="23"/>
      <c r="BF370" s="23"/>
      <c r="BG370" s="23"/>
      <c r="BH370" s="23"/>
      <c r="BI370" s="23"/>
      <c r="BJ370" s="23"/>
      <c r="BK370" s="23"/>
      <c r="BL370" s="23"/>
      <c r="BM370" s="23"/>
      <c r="BN370" s="23"/>
      <c r="BO370" s="23"/>
      <c r="BP370" s="23"/>
      <c r="BQ370" s="23"/>
      <c r="BR370" s="23"/>
      <c r="BS370" s="23"/>
      <c r="BT370" s="23"/>
      <c r="BU370" s="23"/>
      <c r="BV370" s="23"/>
      <c r="BW370" s="23"/>
    </row>
    <row r="371" spans="1:75" ht="18.75" customHeight="1">
      <c r="A371" s="155">
        <f t="shared" si="57"/>
        <v>352</v>
      </c>
      <c r="B371" s="156" t="s">
        <v>72</v>
      </c>
      <c r="C371" s="164" t="s">
        <v>1542</v>
      </c>
      <c r="D371" s="210">
        <v>155</v>
      </c>
      <c r="E371" s="206">
        <f t="shared" si="56"/>
        <v>3.6966372525637969E-4</v>
      </c>
      <c r="F371" s="194">
        <f t="shared" si="58"/>
        <v>0.91542093966134008</v>
      </c>
      <c r="G371" s="23"/>
      <c r="H371" s="136"/>
      <c r="I371" s="136"/>
      <c r="J371" s="136"/>
      <c r="K371" s="136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  <c r="AR371" s="23"/>
      <c r="AS371" s="23"/>
      <c r="AT371" s="23"/>
      <c r="AU371" s="23"/>
      <c r="AV371" s="23"/>
      <c r="AW371" s="23"/>
      <c r="AX371" s="23"/>
      <c r="AY371" s="23"/>
      <c r="AZ371" s="23"/>
      <c r="BA371" s="23"/>
      <c r="BB371" s="23"/>
      <c r="BC371" s="23"/>
      <c r="BD371" s="23"/>
      <c r="BE371" s="23"/>
      <c r="BF371" s="23"/>
      <c r="BG371" s="23"/>
      <c r="BH371" s="23"/>
      <c r="BI371" s="23"/>
      <c r="BJ371" s="23"/>
      <c r="BK371" s="23"/>
      <c r="BL371" s="23"/>
      <c r="BM371" s="23"/>
      <c r="BN371" s="23"/>
      <c r="BO371" s="23"/>
      <c r="BP371" s="23"/>
      <c r="BQ371" s="23"/>
      <c r="BR371" s="23"/>
      <c r="BS371" s="23"/>
      <c r="BT371" s="23"/>
      <c r="BU371" s="23"/>
      <c r="BV371" s="23"/>
      <c r="BW371" s="23"/>
    </row>
    <row r="372" spans="1:75" ht="18.75" customHeight="1">
      <c r="A372" s="155">
        <f t="shared" si="57"/>
        <v>353</v>
      </c>
      <c r="B372" s="156" t="s">
        <v>72</v>
      </c>
      <c r="C372" s="164" t="s">
        <v>402</v>
      </c>
      <c r="D372" s="210">
        <v>155</v>
      </c>
      <c r="E372" s="206">
        <f t="shared" si="56"/>
        <v>3.6966372525637969E-4</v>
      </c>
      <c r="F372" s="194">
        <f t="shared" si="58"/>
        <v>0.91579060338659646</v>
      </c>
      <c r="G372" s="23"/>
      <c r="H372" s="136"/>
      <c r="I372" s="136"/>
      <c r="J372" s="136"/>
      <c r="K372" s="136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  <c r="AR372" s="23"/>
      <c r="AS372" s="23"/>
      <c r="AT372" s="23"/>
      <c r="AU372" s="23"/>
      <c r="AV372" s="23"/>
      <c r="AW372" s="23"/>
      <c r="AX372" s="23"/>
      <c r="AY372" s="23"/>
      <c r="AZ372" s="23"/>
      <c r="BA372" s="23"/>
      <c r="BB372" s="23"/>
      <c r="BC372" s="23"/>
      <c r="BD372" s="23"/>
      <c r="BE372" s="23"/>
      <c r="BF372" s="23"/>
      <c r="BG372" s="23"/>
      <c r="BH372" s="23"/>
      <c r="BI372" s="23"/>
      <c r="BJ372" s="23"/>
      <c r="BK372" s="23"/>
      <c r="BL372" s="23"/>
      <c r="BM372" s="23"/>
      <c r="BN372" s="23"/>
      <c r="BO372" s="23"/>
      <c r="BP372" s="23"/>
      <c r="BQ372" s="23"/>
      <c r="BR372" s="23"/>
      <c r="BS372" s="23"/>
      <c r="BT372" s="23"/>
      <c r="BU372" s="23"/>
      <c r="BV372" s="23"/>
      <c r="BW372" s="23"/>
    </row>
    <row r="373" spans="1:75" ht="18.75" customHeight="1">
      <c r="A373" s="155">
        <f t="shared" si="57"/>
        <v>354</v>
      </c>
      <c r="B373" s="156" t="s">
        <v>64</v>
      </c>
      <c r="C373" s="164" t="s">
        <v>1815</v>
      </c>
      <c r="D373" s="210">
        <v>155</v>
      </c>
      <c r="E373" s="206">
        <f t="shared" si="56"/>
        <v>3.6966372525637969E-4</v>
      </c>
      <c r="F373" s="194">
        <f t="shared" si="58"/>
        <v>0.91616026711185283</v>
      </c>
      <c r="G373" s="23"/>
      <c r="H373" s="136"/>
      <c r="I373" s="136"/>
      <c r="J373" s="136"/>
      <c r="K373" s="136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  <c r="AR373" s="23"/>
      <c r="AS373" s="23"/>
      <c r="AT373" s="23"/>
      <c r="AU373" s="23"/>
      <c r="AV373" s="23"/>
      <c r="AW373" s="23"/>
      <c r="AX373" s="23"/>
      <c r="AY373" s="23"/>
      <c r="AZ373" s="23"/>
      <c r="BA373" s="23"/>
      <c r="BB373" s="23"/>
      <c r="BC373" s="23"/>
      <c r="BD373" s="23"/>
      <c r="BE373" s="23"/>
      <c r="BF373" s="23"/>
      <c r="BG373" s="23"/>
      <c r="BH373" s="23"/>
      <c r="BI373" s="23"/>
      <c r="BJ373" s="23"/>
      <c r="BK373" s="23"/>
      <c r="BL373" s="23"/>
      <c r="BM373" s="23"/>
      <c r="BN373" s="23"/>
      <c r="BO373" s="23"/>
      <c r="BP373" s="23"/>
      <c r="BQ373" s="23"/>
      <c r="BR373" s="23"/>
      <c r="BS373" s="23"/>
      <c r="BT373" s="23"/>
      <c r="BU373" s="23"/>
      <c r="BV373" s="23"/>
      <c r="BW373" s="23"/>
    </row>
    <row r="374" spans="1:75" ht="18.75" customHeight="1">
      <c r="A374" s="155">
        <f t="shared" si="57"/>
        <v>355</v>
      </c>
      <c r="B374" s="156" t="s">
        <v>72</v>
      </c>
      <c r="C374" s="164" t="s">
        <v>434</v>
      </c>
      <c r="D374" s="210">
        <v>153</v>
      </c>
      <c r="E374" s="206">
        <f t="shared" si="56"/>
        <v>3.6489387073694254E-4</v>
      </c>
      <c r="F374" s="194">
        <f t="shared" si="58"/>
        <v>0.91652516098258974</v>
      </c>
      <c r="G374" s="23"/>
      <c r="H374" s="136"/>
      <c r="I374" s="136"/>
      <c r="J374" s="136"/>
      <c r="K374" s="136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  <c r="AR374" s="23"/>
      <c r="AS374" s="23"/>
      <c r="AT374" s="23"/>
      <c r="AU374" s="23"/>
      <c r="AV374" s="23"/>
      <c r="AW374" s="23"/>
      <c r="AX374" s="23"/>
      <c r="AY374" s="23"/>
      <c r="AZ374" s="23"/>
      <c r="BA374" s="23"/>
      <c r="BB374" s="23"/>
      <c r="BC374" s="23"/>
      <c r="BD374" s="23"/>
      <c r="BE374" s="23"/>
      <c r="BF374" s="23"/>
      <c r="BG374" s="23"/>
      <c r="BH374" s="23"/>
      <c r="BI374" s="23"/>
      <c r="BJ374" s="23"/>
      <c r="BK374" s="23"/>
      <c r="BL374" s="23"/>
      <c r="BM374" s="23"/>
      <c r="BN374" s="23"/>
      <c r="BO374" s="23"/>
      <c r="BP374" s="23"/>
      <c r="BQ374" s="23"/>
      <c r="BR374" s="23"/>
      <c r="BS374" s="23"/>
      <c r="BT374" s="23"/>
      <c r="BU374" s="23"/>
      <c r="BV374" s="23"/>
      <c r="BW374" s="23"/>
    </row>
    <row r="375" spans="1:75" ht="18.75" customHeight="1">
      <c r="A375" s="155">
        <f t="shared" si="57"/>
        <v>356</v>
      </c>
      <c r="B375" s="156" t="s">
        <v>917</v>
      </c>
      <c r="C375" s="164" t="s">
        <v>1526</v>
      </c>
      <c r="D375" s="210">
        <v>153</v>
      </c>
      <c r="E375" s="206">
        <f t="shared" si="56"/>
        <v>3.6489387073694254E-4</v>
      </c>
      <c r="F375" s="194">
        <f t="shared" si="58"/>
        <v>0.91689005485332664</v>
      </c>
      <c r="G375" s="23"/>
      <c r="H375" s="136"/>
      <c r="I375" s="136"/>
      <c r="J375" s="136"/>
      <c r="K375" s="136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  <c r="AR375" s="23"/>
      <c r="AS375" s="23"/>
      <c r="AT375" s="23"/>
      <c r="AU375" s="23"/>
      <c r="AV375" s="23"/>
      <c r="AW375" s="23"/>
      <c r="AX375" s="23"/>
      <c r="AY375" s="23"/>
      <c r="AZ375" s="23"/>
      <c r="BA375" s="23"/>
      <c r="BB375" s="23"/>
      <c r="BC375" s="23"/>
      <c r="BD375" s="23"/>
      <c r="BK375" s="23"/>
      <c r="BL375" s="23"/>
      <c r="BM375" s="23"/>
      <c r="BN375" s="23"/>
      <c r="BO375" s="23"/>
      <c r="BP375" s="23"/>
      <c r="BQ375" s="23"/>
      <c r="BR375" s="23"/>
      <c r="BS375" s="23"/>
      <c r="BT375" s="23"/>
      <c r="BU375" s="23"/>
      <c r="BV375" s="23"/>
      <c r="BW375" s="23"/>
    </row>
    <row r="376" spans="1:75" ht="18.75" customHeight="1">
      <c r="A376" s="155">
        <f t="shared" si="57"/>
        <v>357</v>
      </c>
      <c r="B376" s="156" t="s">
        <v>72</v>
      </c>
      <c r="C376" s="164" t="s">
        <v>1557</v>
      </c>
      <c r="D376" s="210">
        <v>153</v>
      </c>
      <c r="E376" s="206">
        <f t="shared" si="56"/>
        <v>3.6489387073694254E-4</v>
      </c>
      <c r="F376" s="194">
        <f t="shared" si="58"/>
        <v>0.91725494872406355</v>
      </c>
      <c r="G376" s="23"/>
      <c r="H376" s="136"/>
      <c r="I376" s="136"/>
      <c r="J376" s="136"/>
      <c r="K376" s="136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  <c r="AR376" s="23"/>
      <c r="AS376" s="23"/>
      <c r="AT376" s="23"/>
      <c r="AU376" s="23"/>
      <c r="AV376" s="23"/>
      <c r="AW376" s="23"/>
      <c r="AX376" s="23"/>
      <c r="AY376" s="23"/>
      <c r="AZ376" s="23"/>
      <c r="BA376" s="23"/>
      <c r="BB376" s="23"/>
      <c r="BC376" s="23"/>
      <c r="BD376" s="23"/>
      <c r="BK376" s="23"/>
      <c r="BL376" s="23"/>
      <c r="BM376" s="23"/>
      <c r="BN376" s="23"/>
      <c r="BO376" s="23"/>
      <c r="BP376" s="23"/>
      <c r="BQ376" s="23"/>
      <c r="BR376" s="23"/>
      <c r="BS376" s="23"/>
      <c r="BT376" s="23"/>
      <c r="BU376" s="23"/>
      <c r="BV376" s="23"/>
      <c r="BW376" s="23"/>
    </row>
    <row r="377" spans="1:75" ht="18.75" customHeight="1">
      <c r="A377" s="155">
        <f t="shared" si="57"/>
        <v>358</v>
      </c>
      <c r="B377" s="156" t="s">
        <v>72</v>
      </c>
      <c r="C377" s="164" t="s">
        <v>383</v>
      </c>
      <c r="D377" s="210">
        <v>153</v>
      </c>
      <c r="E377" s="206">
        <f t="shared" si="56"/>
        <v>3.6489387073694254E-4</v>
      </c>
      <c r="F377" s="194">
        <f t="shared" si="58"/>
        <v>0.91761984259480045</v>
      </c>
      <c r="G377" s="23"/>
      <c r="H377" s="136"/>
      <c r="I377" s="136"/>
      <c r="J377" s="136"/>
      <c r="K377" s="136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  <c r="AR377" s="23"/>
      <c r="AS377" s="23"/>
      <c r="AT377" s="23"/>
      <c r="AU377" s="23"/>
      <c r="AV377" s="23"/>
      <c r="AW377" s="23"/>
      <c r="AX377" s="23"/>
      <c r="AY377" s="23"/>
      <c r="AZ377" s="23"/>
      <c r="BA377" s="23"/>
      <c r="BB377" s="23"/>
      <c r="BC377" s="23"/>
      <c r="BD377" s="23"/>
      <c r="BK377" s="23"/>
      <c r="BL377" s="23"/>
      <c r="BM377" s="23"/>
      <c r="BN377" s="23"/>
      <c r="BO377" s="23"/>
      <c r="BP377" s="23"/>
      <c r="BQ377" s="23"/>
      <c r="BR377" s="23"/>
      <c r="BS377" s="23"/>
      <c r="BT377" s="23"/>
      <c r="BU377" s="23"/>
      <c r="BV377" s="23"/>
      <c r="BW377" s="23"/>
    </row>
    <row r="378" spans="1:75" ht="18.75" customHeight="1">
      <c r="A378" s="155">
        <f t="shared" si="57"/>
        <v>359</v>
      </c>
      <c r="B378" s="156" t="s">
        <v>58</v>
      </c>
      <c r="C378" s="164" t="s">
        <v>335</v>
      </c>
      <c r="D378" s="210">
        <v>153</v>
      </c>
      <c r="E378" s="206">
        <f t="shared" si="56"/>
        <v>3.6489387073694254E-4</v>
      </c>
      <c r="F378" s="194">
        <f t="shared" si="58"/>
        <v>0.91798473646553735</v>
      </c>
      <c r="G378" s="23"/>
      <c r="H378" s="136"/>
      <c r="I378" s="136"/>
      <c r="J378" s="136"/>
      <c r="K378" s="136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  <c r="AR378" s="23"/>
      <c r="AS378" s="23"/>
      <c r="AT378" s="23"/>
      <c r="AU378" s="23"/>
      <c r="AV378" s="23"/>
      <c r="AW378" s="23"/>
      <c r="AX378" s="23"/>
      <c r="AY378" s="23"/>
      <c r="AZ378" s="23"/>
      <c r="BA378" s="23"/>
      <c r="BB378" s="23"/>
      <c r="BC378" s="23"/>
      <c r="BD378" s="23"/>
      <c r="BK378" s="23"/>
      <c r="BL378" s="23"/>
      <c r="BM378" s="23"/>
      <c r="BN378" s="23"/>
      <c r="BO378" s="23"/>
      <c r="BP378" s="23"/>
      <c r="BQ378" s="23"/>
      <c r="BR378" s="23"/>
      <c r="BS378" s="23"/>
      <c r="BT378" s="23"/>
      <c r="BU378" s="23"/>
      <c r="BV378" s="23"/>
      <c r="BW378" s="23"/>
    </row>
    <row r="379" spans="1:75" ht="18.75" customHeight="1">
      <c r="A379" s="155">
        <f t="shared" si="57"/>
        <v>360</v>
      </c>
      <c r="B379" s="156" t="s">
        <v>58</v>
      </c>
      <c r="C379" s="164" t="s">
        <v>412</v>
      </c>
      <c r="D379" s="210">
        <v>152</v>
      </c>
      <c r="E379" s="206">
        <f t="shared" si="56"/>
        <v>3.6250894347722397E-4</v>
      </c>
      <c r="F379" s="194">
        <f t="shared" si="58"/>
        <v>0.91834724540901458</v>
      </c>
      <c r="G379" s="23"/>
      <c r="H379" s="136"/>
      <c r="I379" s="136"/>
      <c r="J379" s="136"/>
      <c r="K379" s="136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  <c r="AR379" s="23"/>
      <c r="AS379" s="23"/>
      <c r="AT379" s="23"/>
      <c r="AU379" s="23"/>
      <c r="AV379" s="23"/>
      <c r="AW379" s="23"/>
      <c r="AX379" s="23"/>
      <c r="AY379" s="23"/>
      <c r="AZ379" s="23"/>
      <c r="BA379" s="23"/>
      <c r="BB379" s="23"/>
      <c r="BC379" s="23"/>
      <c r="BD379" s="23"/>
      <c r="BK379" s="23"/>
      <c r="BL379" s="23"/>
      <c r="BM379" s="23"/>
      <c r="BN379" s="23"/>
      <c r="BO379" s="23"/>
      <c r="BP379" s="23"/>
      <c r="BQ379" s="23"/>
      <c r="BR379" s="23"/>
      <c r="BS379" s="23"/>
      <c r="BT379" s="23"/>
      <c r="BU379" s="23"/>
      <c r="BV379" s="23"/>
      <c r="BW379" s="23"/>
    </row>
    <row r="380" spans="1:75" ht="18.75" customHeight="1">
      <c r="A380" s="155">
        <f t="shared" si="57"/>
        <v>361</v>
      </c>
      <c r="B380" s="156" t="s">
        <v>58</v>
      </c>
      <c r="C380" s="164" t="s">
        <v>396</v>
      </c>
      <c r="D380" s="210">
        <v>151</v>
      </c>
      <c r="E380" s="206">
        <f t="shared" si="56"/>
        <v>3.6012401621750539E-4</v>
      </c>
      <c r="F380" s="194">
        <f t="shared" si="58"/>
        <v>0.91870736942523212</v>
      </c>
      <c r="G380" s="23"/>
      <c r="H380" s="136"/>
      <c r="I380" s="136"/>
      <c r="J380" s="136"/>
      <c r="K380" s="136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  <c r="AR380" s="23"/>
      <c r="AS380" s="23"/>
      <c r="AT380" s="23"/>
      <c r="AU380" s="23"/>
      <c r="AV380" s="23"/>
      <c r="AW380" s="23"/>
      <c r="AX380" s="23"/>
      <c r="AY380" s="23"/>
      <c r="AZ380" s="23"/>
      <c r="BA380" s="23"/>
      <c r="BB380" s="23"/>
      <c r="BC380" s="23"/>
      <c r="BD380" s="23"/>
      <c r="BK380" s="23"/>
      <c r="BL380" s="23"/>
      <c r="BM380" s="23"/>
      <c r="BN380" s="23"/>
      <c r="BO380" s="23"/>
      <c r="BP380" s="23"/>
      <c r="BQ380" s="23"/>
      <c r="BR380" s="23"/>
      <c r="BS380" s="23"/>
      <c r="BT380" s="23"/>
      <c r="BU380" s="23"/>
      <c r="BV380" s="23"/>
      <c r="BW380" s="23"/>
    </row>
    <row r="381" spans="1:75" ht="18.75" customHeight="1">
      <c r="A381" s="155">
        <f t="shared" si="57"/>
        <v>362</v>
      </c>
      <c r="B381" s="156" t="s">
        <v>52</v>
      </c>
      <c r="C381" s="164" t="s">
        <v>1661</v>
      </c>
      <c r="D381" s="210">
        <v>151</v>
      </c>
      <c r="E381" s="206">
        <f t="shared" si="56"/>
        <v>3.6012401621750539E-4</v>
      </c>
      <c r="F381" s="194">
        <f t="shared" si="58"/>
        <v>0.91906749344144967</v>
      </c>
      <c r="G381" s="23"/>
      <c r="H381" s="136"/>
      <c r="I381" s="136"/>
      <c r="J381" s="136"/>
      <c r="K381" s="136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  <c r="AR381" s="23"/>
      <c r="AS381" s="23"/>
      <c r="AT381" s="23"/>
      <c r="AU381" s="23"/>
      <c r="AV381" s="23"/>
      <c r="AW381" s="23"/>
      <c r="AX381" s="23"/>
      <c r="AY381" s="23"/>
      <c r="AZ381" s="23"/>
      <c r="BA381" s="23"/>
      <c r="BB381" s="23"/>
      <c r="BC381" s="23"/>
      <c r="BD381" s="23"/>
      <c r="BK381" s="23"/>
      <c r="BL381" s="23"/>
      <c r="BM381" s="23"/>
      <c r="BN381" s="23"/>
      <c r="BO381" s="23"/>
      <c r="BP381" s="23"/>
      <c r="BQ381" s="23"/>
      <c r="BR381" s="23"/>
      <c r="BS381" s="23"/>
      <c r="BT381" s="23"/>
      <c r="BU381" s="23"/>
      <c r="BV381" s="23"/>
      <c r="BW381" s="23"/>
    </row>
    <row r="382" spans="1:75" ht="18.75" customHeight="1">
      <c r="A382" s="155">
        <f t="shared" si="57"/>
        <v>363</v>
      </c>
      <c r="B382" s="156" t="s">
        <v>58</v>
      </c>
      <c r="C382" s="164" t="s">
        <v>388</v>
      </c>
      <c r="D382" s="210">
        <v>151</v>
      </c>
      <c r="E382" s="206">
        <f t="shared" si="56"/>
        <v>3.6012401621750539E-4</v>
      </c>
      <c r="F382" s="194">
        <f t="shared" si="58"/>
        <v>0.91942761745766721</v>
      </c>
      <c r="G382" s="23"/>
      <c r="H382" s="136"/>
      <c r="I382" s="136"/>
      <c r="J382" s="136"/>
      <c r="K382" s="136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  <c r="AR382" s="23"/>
      <c r="AS382" s="23"/>
      <c r="AT382" s="23"/>
      <c r="AU382" s="23"/>
      <c r="AV382" s="23"/>
      <c r="AW382" s="23"/>
      <c r="AX382" s="23"/>
      <c r="AY382" s="23"/>
      <c r="AZ382" s="23"/>
      <c r="BA382" s="23"/>
      <c r="BB382" s="23"/>
      <c r="BC382" s="23"/>
      <c r="BD382" s="23"/>
      <c r="BK382" s="23"/>
      <c r="BL382" s="23"/>
      <c r="BM382" s="23"/>
      <c r="BN382" s="23"/>
      <c r="BO382" s="23"/>
      <c r="BP382" s="23"/>
      <c r="BQ382" s="23"/>
      <c r="BR382" s="23"/>
      <c r="BS382" s="23"/>
      <c r="BT382" s="23"/>
      <c r="BU382" s="23"/>
      <c r="BV382" s="23"/>
      <c r="BW382" s="23"/>
    </row>
    <row r="383" spans="1:75" ht="18.75" customHeight="1">
      <c r="A383" s="155">
        <f t="shared" si="57"/>
        <v>364</v>
      </c>
      <c r="B383" s="156" t="s">
        <v>64</v>
      </c>
      <c r="C383" s="164" t="s">
        <v>425</v>
      </c>
      <c r="D383" s="210">
        <v>151</v>
      </c>
      <c r="E383" s="206">
        <f t="shared" si="56"/>
        <v>3.6012401621750539E-4</v>
      </c>
      <c r="F383" s="194">
        <f t="shared" si="58"/>
        <v>0.91978774147388476</v>
      </c>
      <c r="G383" s="23"/>
      <c r="H383" s="136"/>
      <c r="I383" s="136"/>
      <c r="J383" s="136"/>
      <c r="K383" s="136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  <c r="AR383" s="23"/>
      <c r="AS383" s="23"/>
      <c r="AT383" s="23"/>
      <c r="AU383" s="23"/>
      <c r="AV383" s="23"/>
      <c r="AW383" s="23"/>
      <c r="AX383" s="23"/>
      <c r="AY383" s="23"/>
      <c r="AZ383" s="23"/>
      <c r="BA383" s="23"/>
      <c r="BB383" s="23"/>
      <c r="BC383" s="23"/>
      <c r="BD383" s="23"/>
      <c r="BK383" s="23"/>
      <c r="BL383" s="23"/>
      <c r="BM383" s="23"/>
      <c r="BN383" s="23"/>
      <c r="BO383" s="23"/>
      <c r="BP383" s="23"/>
      <c r="BQ383" s="23"/>
      <c r="BR383" s="23"/>
      <c r="BS383" s="23"/>
      <c r="BT383" s="23"/>
      <c r="BU383" s="23"/>
      <c r="BV383" s="23"/>
      <c r="BW383" s="23"/>
    </row>
    <row r="384" spans="1:75" ht="18.75" customHeight="1">
      <c r="A384" s="155">
        <f t="shared" si="57"/>
        <v>365</v>
      </c>
      <c r="B384" s="156" t="s">
        <v>52</v>
      </c>
      <c r="C384" s="164" t="s">
        <v>491</v>
      </c>
      <c r="D384" s="210">
        <v>150</v>
      </c>
      <c r="E384" s="206">
        <f t="shared" si="56"/>
        <v>3.5773908895778681E-4</v>
      </c>
      <c r="F384" s="194">
        <f t="shared" si="58"/>
        <v>0.92014548056284251</v>
      </c>
      <c r="G384" s="23"/>
      <c r="H384" s="136"/>
      <c r="I384" s="136"/>
      <c r="J384" s="136"/>
      <c r="K384" s="136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  <c r="AR384" s="23"/>
      <c r="AS384" s="23"/>
      <c r="AT384" s="23"/>
      <c r="AU384" s="23"/>
      <c r="AV384" s="23"/>
      <c r="AW384" s="23"/>
      <c r="AX384" s="23"/>
      <c r="AY384" s="23"/>
      <c r="AZ384" s="23"/>
      <c r="BA384" s="23"/>
      <c r="BB384" s="23"/>
      <c r="BC384" s="23"/>
      <c r="BD384" s="23"/>
      <c r="BK384" s="23"/>
      <c r="BL384" s="23"/>
      <c r="BM384" s="23"/>
      <c r="BN384" s="23"/>
      <c r="BO384" s="23"/>
      <c r="BP384" s="23"/>
      <c r="BQ384" s="23"/>
      <c r="BR384" s="23"/>
      <c r="BS384" s="23"/>
      <c r="BT384" s="23"/>
      <c r="BU384" s="23"/>
      <c r="BV384" s="23"/>
      <c r="BW384" s="23"/>
    </row>
    <row r="385" spans="1:75" ht="18.75" customHeight="1">
      <c r="A385" s="155">
        <f t="shared" si="57"/>
        <v>366</v>
      </c>
      <c r="B385" s="156" t="s">
        <v>56</v>
      </c>
      <c r="C385" s="164" t="s">
        <v>424</v>
      </c>
      <c r="D385" s="210">
        <v>150</v>
      </c>
      <c r="E385" s="206">
        <f t="shared" si="56"/>
        <v>3.5773908895778681E-4</v>
      </c>
      <c r="F385" s="194">
        <f t="shared" si="58"/>
        <v>0.92050321965180026</v>
      </c>
      <c r="G385" s="23"/>
      <c r="H385" s="136"/>
      <c r="I385" s="136"/>
      <c r="J385" s="136"/>
      <c r="K385" s="136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  <c r="AR385" s="23"/>
      <c r="AS385" s="23"/>
      <c r="AT385" s="23"/>
      <c r="AU385" s="23"/>
      <c r="AV385" s="23"/>
      <c r="AW385" s="23"/>
      <c r="AX385" s="23"/>
      <c r="AY385" s="23"/>
      <c r="AZ385" s="23"/>
      <c r="BA385" s="23"/>
      <c r="BB385" s="23"/>
      <c r="BC385" s="23"/>
      <c r="BD385" s="23"/>
      <c r="BK385" s="23"/>
      <c r="BL385" s="23"/>
      <c r="BM385" s="23"/>
      <c r="BN385" s="23"/>
      <c r="BO385" s="23"/>
      <c r="BP385" s="23"/>
      <c r="BQ385" s="23"/>
      <c r="BR385" s="23"/>
      <c r="BS385" s="23"/>
      <c r="BT385" s="23"/>
      <c r="BU385" s="23"/>
      <c r="BV385" s="23"/>
      <c r="BW385" s="23"/>
    </row>
    <row r="386" spans="1:75" ht="18.75" customHeight="1">
      <c r="A386" s="155">
        <f t="shared" si="57"/>
        <v>367</v>
      </c>
      <c r="B386" s="156" t="s">
        <v>72</v>
      </c>
      <c r="C386" s="164" t="s">
        <v>577</v>
      </c>
      <c r="D386" s="210">
        <v>150</v>
      </c>
      <c r="E386" s="206">
        <f t="shared" si="56"/>
        <v>3.5773908895778681E-4</v>
      </c>
      <c r="F386" s="194">
        <f t="shared" si="58"/>
        <v>0.92086095874075802</v>
      </c>
      <c r="G386" s="23"/>
      <c r="H386" s="136"/>
      <c r="I386" s="136"/>
      <c r="J386" s="136"/>
      <c r="K386" s="136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  <c r="AR386" s="23"/>
      <c r="AS386" s="23"/>
      <c r="AT386" s="23"/>
      <c r="AU386" s="23"/>
      <c r="AV386" s="23"/>
      <c r="AW386" s="23"/>
      <c r="AX386" s="23"/>
      <c r="AY386" s="23"/>
      <c r="AZ386" s="23"/>
      <c r="BA386" s="23"/>
      <c r="BB386" s="23"/>
      <c r="BC386" s="23"/>
      <c r="BD386" s="23"/>
      <c r="BK386" s="23"/>
      <c r="BL386" s="23"/>
      <c r="BM386" s="23"/>
      <c r="BN386" s="23"/>
      <c r="BO386" s="23"/>
      <c r="BP386" s="23"/>
      <c r="BQ386" s="23"/>
      <c r="BR386" s="23"/>
      <c r="BS386" s="23"/>
      <c r="BT386" s="23"/>
      <c r="BU386" s="23"/>
      <c r="BV386" s="23"/>
      <c r="BW386" s="23"/>
    </row>
    <row r="387" spans="1:75" ht="18.75" customHeight="1">
      <c r="A387" s="155">
        <f t="shared" si="57"/>
        <v>368</v>
      </c>
      <c r="B387" s="156" t="s">
        <v>72</v>
      </c>
      <c r="C387" s="164" t="s">
        <v>397</v>
      </c>
      <c r="D387" s="210">
        <v>149</v>
      </c>
      <c r="E387" s="206">
        <f t="shared" si="56"/>
        <v>3.5535416169806818E-4</v>
      </c>
      <c r="F387" s="194">
        <f t="shared" si="58"/>
        <v>0.92121631290245609</v>
      </c>
      <c r="G387" s="23"/>
      <c r="H387" s="136"/>
      <c r="I387" s="136"/>
      <c r="J387" s="136"/>
      <c r="K387" s="136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  <c r="AR387" s="23"/>
      <c r="AS387" s="23"/>
      <c r="AT387" s="23"/>
      <c r="AU387" s="23"/>
      <c r="AV387" s="23"/>
      <c r="AW387" s="23"/>
      <c r="AX387" s="23"/>
      <c r="AY387" s="23"/>
      <c r="AZ387" s="23"/>
      <c r="BA387" s="23"/>
      <c r="BB387" s="23"/>
      <c r="BC387" s="23"/>
      <c r="BD387" s="23"/>
      <c r="BK387" s="23"/>
      <c r="BL387" s="23"/>
      <c r="BM387" s="23"/>
      <c r="BN387" s="23"/>
      <c r="BO387" s="23"/>
      <c r="BP387" s="23"/>
      <c r="BQ387" s="23"/>
      <c r="BR387" s="23"/>
      <c r="BS387" s="23"/>
      <c r="BT387" s="23"/>
      <c r="BU387" s="23"/>
      <c r="BV387" s="23"/>
      <c r="BW387" s="23"/>
    </row>
    <row r="388" spans="1:75" ht="18.75" customHeight="1">
      <c r="A388" s="155">
        <f t="shared" si="57"/>
        <v>369</v>
      </c>
      <c r="B388" s="156" t="s">
        <v>79</v>
      </c>
      <c r="C388" s="164" t="s">
        <v>428</v>
      </c>
      <c r="D388" s="210">
        <v>148</v>
      </c>
      <c r="E388" s="206">
        <f t="shared" si="56"/>
        <v>3.5296923443834961E-4</v>
      </c>
      <c r="F388" s="194">
        <f t="shared" si="58"/>
        <v>0.92156928213689449</v>
      </c>
      <c r="G388" s="23"/>
      <c r="H388" s="136"/>
      <c r="I388" s="136"/>
      <c r="J388" s="136"/>
      <c r="K388" s="136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  <c r="AR388" s="23"/>
      <c r="AS388" s="23"/>
      <c r="AT388" s="23"/>
      <c r="AU388" s="23"/>
      <c r="AV388" s="23"/>
      <c r="AW388" s="23"/>
      <c r="AX388" s="23"/>
      <c r="AY388" s="23"/>
      <c r="AZ388" s="23"/>
      <c r="BA388" s="23"/>
      <c r="BB388" s="23"/>
      <c r="BC388" s="23"/>
      <c r="BD388" s="23"/>
      <c r="BK388" s="23"/>
      <c r="BL388" s="23"/>
      <c r="BM388" s="23"/>
      <c r="BN388" s="23"/>
      <c r="BO388" s="23"/>
      <c r="BP388" s="23"/>
      <c r="BQ388" s="23"/>
      <c r="BR388" s="23"/>
      <c r="BS388" s="23"/>
      <c r="BT388" s="23"/>
      <c r="BU388" s="23"/>
      <c r="BV388" s="23"/>
      <c r="BW388" s="23"/>
    </row>
    <row r="389" spans="1:75" ht="18.75" customHeight="1">
      <c r="A389" s="155">
        <f t="shared" si="57"/>
        <v>370</v>
      </c>
      <c r="B389" s="156" t="s">
        <v>58</v>
      </c>
      <c r="C389" s="164" t="s">
        <v>476</v>
      </c>
      <c r="D389" s="210">
        <v>148</v>
      </c>
      <c r="E389" s="206">
        <f t="shared" si="56"/>
        <v>3.5296923443834961E-4</v>
      </c>
      <c r="F389" s="194">
        <f t="shared" si="58"/>
        <v>0.92192225137133288</v>
      </c>
      <c r="G389" s="23"/>
      <c r="H389" s="136"/>
      <c r="I389" s="136"/>
      <c r="J389" s="136"/>
      <c r="K389" s="136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  <c r="AR389" s="23"/>
      <c r="AS389" s="23"/>
      <c r="AT389" s="23"/>
      <c r="AU389" s="23"/>
      <c r="AV389" s="23"/>
      <c r="AW389" s="23"/>
      <c r="AX389" s="23"/>
      <c r="AY389" s="23"/>
      <c r="AZ389" s="23"/>
      <c r="BA389" s="23"/>
      <c r="BB389" s="23"/>
      <c r="BC389" s="23"/>
      <c r="BD389" s="23"/>
      <c r="BK389" s="23"/>
      <c r="BL389" s="23"/>
      <c r="BM389" s="23"/>
      <c r="BN389" s="23"/>
      <c r="BO389" s="23"/>
      <c r="BP389" s="23"/>
      <c r="BQ389" s="23"/>
      <c r="BR389" s="23"/>
      <c r="BS389" s="23"/>
      <c r="BT389" s="23"/>
      <c r="BU389" s="23"/>
      <c r="BV389" s="23"/>
      <c r="BW389" s="23"/>
    </row>
    <row r="390" spans="1:75" ht="18.75" customHeight="1">
      <c r="A390" s="155">
        <f t="shared" si="57"/>
        <v>371</v>
      </c>
      <c r="B390" s="156" t="s">
        <v>917</v>
      </c>
      <c r="C390" s="164" t="s">
        <v>445</v>
      </c>
      <c r="D390" s="210">
        <v>147</v>
      </c>
      <c r="E390" s="206">
        <f t="shared" si="56"/>
        <v>3.5058430717863103E-4</v>
      </c>
      <c r="F390" s="194">
        <f t="shared" si="58"/>
        <v>0.92227283567851148</v>
      </c>
      <c r="G390" s="23"/>
      <c r="H390" s="136"/>
      <c r="I390" s="136"/>
      <c r="J390" s="136"/>
      <c r="K390" s="136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  <c r="AR390" s="23"/>
      <c r="AS390" s="23"/>
      <c r="AT390" s="23"/>
      <c r="AU390" s="23"/>
      <c r="AV390" s="23"/>
      <c r="AW390" s="23"/>
      <c r="AX390" s="23"/>
      <c r="AY390" s="23"/>
      <c r="AZ390" s="23"/>
      <c r="BA390" s="23"/>
      <c r="BB390" s="23"/>
      <c r="BC390" s="23"/>
      <c r="BD390" s="23"/>
      <c r="BK390" s="23"/>
      <c r="BL390" s="23"/>
      <c r="BM390" s="23"/>
      <c r="BN390" s="23"/>
      <c r="BO390" s="23"/>
      <c r="BP390" s="23"/>
      <c r="BQ390" s="23"/>
      <c r="BR390" s="23"/>
      <c r="BS390" s="23"/>
      <c r="BT390" s="23"/>
      <c r="BU390" s="23"/>
      <c r="BV390" s="23"/>
      <c r="BW390" s="23"/>
    </row>
    <row r="391" spans="1:75" ht="18.75" customHeight="1">
      <c r="A391" s="155">
        <f t="shared" si="57"/>
        <v>372</v>
      </c>
      <c r="B391" s="156" t="s">
        <v>56</v>
      </c>
      <c r="C391" s="164" t="s">
        <v>512</v>
      </c>
      <c r="D391" s="210">
        <v>146</v>
      </c>
      <c r="E391" s="206">
        <f t="shared" si="56"/>
        <v>3.4819937991891246E-4</v>
      </c>
      <c r="F391" s="194">
        <f t="shared" si="58"/>
        <v>0.92262103505843041</v>
      </c>
      <c r="G391" s="23"/>
      <c r="H391" s="136"/>
      <c r="I391" s="136"/>
      <c r="J391" s="136"/>
      <c r="K391" s="136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  <c r="AR391" s="23"/>
      <c r="AS391" s="23"/>
      <c r="AT391" s="23"/>
      <c r="AU391" s="23"/>
      <c r="AV391" s="23"/>
      <c r="AW391" s="23"/>
      <c r="AX391" s="23"/>
      <c r="AY391" s="23"/>
      <c r="AZ391" s="23"/>
      <c r="BA391" s="23"/>
      <c r="BB391" s="23"/>
      <c r="BC391" s="23"/>
      <c r="BD391" s="23"/>
      <c r="BK391" s="23"/>
      <c r="BL391" s="23"/>
      <c r="BM391" s="23"/>
      <c r="BN391" s="23"/>
      <c r="BO391" s="23"/>
      <c r="BP391" s="23"/>
      <c r="BQ391" s="23"/>
      <c r="BR391" s="23"/>
      <c r="BS391" s="23"/>
      <c r="BT391" s="23"/>
      <c r="BU391" s="23"/>
      <c r="BV391" s="23"/>
      <c r="BW391" s="23"/>
    </row>
    <row r="392" spans="1:75" ht="18.75" customHeight="1">
      <c r="A392" s="155">
        <f t="shared" si="57"/>
        <v>373</v>
      </c>
      <c r="B392" s="156" t="s">
        <v>72</v>
      </c>
      <c r="C392" s="164" t="s">
        <v>390</v>
      </c>
      <c r="D392" s="210">
        <v>146</v>
      </c>
      <c r="E392" s="206">
        <f t="shared" si="56"/>
        <v>3.4819937991891246E-4</v>
      </c>
      <c r="F392" s="194">
        <f t="shared" si="58"/>
        <v>0.92296923443834933</v>
      </c>
      <c r="G392" s="23"/>
      <c r="H392" s="136"/>
      <c r="I392" s="136"/>
      <c r="J392" s="136"/>
      <c r="K392" s="136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  <c r="AR392" s="23"/>
      <c r="AS392" s="23"/>
      <c r="AT392" s="23"/>
      <c r="AU392" s="23"/>
      <c r="AV392" s="23"/>
      <c r="AW392" s="23"/>
      <c r="AX392" s="23"/>
      <c r="AY392" s="23"/>
      <c r="AZ392" s="23"/>
      <c r="BA392" s="23"/>
      <c r="BB392" s="23"/>
      <c r="BC392" s="23"/>
      <c r="BD392" s="23"/>
      <c r="BK392" s="23"/>
      <c r="BL392" s="23"/>
      <c r="BM392" s="23"/>
      <c r="BN392" s="23"/>
      <c r="BO392" s="23"/>
      <c r="BP392" s="23"/>
      <c r="BQ392" s="23"/>
      <c r="BR392" s="23"/>
      <c r="BS392" s="23"/>
      <c r="BT392" s="23"/>
      <c r="BU392" s="23"/>
      <c r="BV392" s="23"/>
      <c r="BW392" s="23"/>
    </row>
    <row r="393" spans="1:75" ht="18.75" customHeight="1">
      <c r="A393" s="155">
        <f t="shared" si="57"/>
        <v>374</v>
      </c>
      <c r="B393" s="156" t="s">
        <v>917</v>
      </c>
      <c r="C393" s="164" t="s">
        <v>469</v>
      </c>
      <c r="D393" s="210">
        <v>145</v>
      </c>
      <c r="E393" s="206">
        <f t="shared" si="56"/>
        <v>3.4581445265919388E-4</v>
      </c>
      <c r="F393" s="194">
        <f t="shared" si="58"/>
        <v>0.92331504889100857</v>
      </c>
      <c r="G393" s="23"/>
      <c r="H393" s="136"/>
      <c r="I393" s="136"/>
      <c r="J393" s="136"/>
      <c r="K393" s="136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  <c r="AR393" s="23"/>
      <c r="AS393" s="23"/>
      <c r="AT393" s="23"/>
      <c r="AU393" s="23"/>
      <c r="AV393" s="23"/>
      <c r="AW393" s="23"/>
      <c r="AX393" s="23"/>
      <c r="AY393" s="23"/>
      <c r="AZ393" s="23"/>
      <c r="BA393" s="23"/>
      <c r="BB393" s="23"/>
      <c r="BC393" s="23"/>
      <c r="BD393" s="23"/>
      <c r="BK393" s="23"/>
      <c r="BL393" s="23"/>
      <c r="BM393" s="23"/>
      <c r="BN393" s="23"/>
      <c r="BO393" s="23"/>
      <c r="BP393" s="23"/>
      <c r="BQ393" s="23"/>
      <c r="BR393" s="23"/>
      <c r="BS393" s="23"/>
      <c r="BT393" s="23"/>
      <c r="BU393" s="23"/>
      <c r="BV393" s="23"/>
      <c r="BW393" s="23"/>
    </row>
    <row r="394" spans="1:75" ht="18.75" customHeight="1">
      <c r="A394" s="155">
        <f t="shared" si="57"/>
        <v>375</v>
      </c>
      <c r="B394" s="156" t="s">
        <v>72</v>
      </c>
      <c r="C394" s="164" t="s">
        <v>548</v>
      </c>
      <c r="D394" s="210">
        <v>143</v>
      </c>
      <c r="E394" s="206">
        <f t="shared" si="56"/>
        <v>3.4104459813975673E-4</v>
      </c>
      <c r="F394" s="194">
        <f t="shared" si="58"/>
        <v>0.92365609348914834</v>
      </c>
      <c r="G394" s="23"/>
      <c r="H394" s="136"/>
      <c r="I394" s="136"/>
      <c r="J394" s="136"/>
      <c r="K394" s="136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  <c r="AR394" s="23"/>
      <c r="AS394" s="23"/>
      <c r="AT394" s="23"/>
      <c r="AU394" s="23"/>
      <c r="AV394" s="23"/>
      <c r="AW394" s="23"/>
      <c r="AX394" s="23"/>
      <c r="AY394" s="23"/>
      <c r="AZ394" s="23"/>
      <c r="BA394" s="23"/>
      <c r="BB394" s="23"/>
      <c r="BC394" s="23"/>
      <c r="BD394" s="23"/>
      <c r="BK394" s="23"/>
      <c r="BL394" s="23"/>
      <c r="BM394" s="23"/>
      <c r="BN394" s="23"/>
      <c r="BO394" s="23"/>
      <c r="BP394" s="23"/>
      <c r="BQ394" s="23"/>
      <c r="BR394" s="23"/>
      <c r="BS394" s="23"/>
      <c r="BT394" s="23"/>
      <c r="BU394" s="23"/>
      <c r="BV394" s="23"/>
      <c r="BW394" s="23"/>
    </row>
    <row r="395" spans="1:75" ht="18.75" customHeight="1">
      <c r="A395" s="155">
        <f t="shared" si="57"/>
        <v>376</v>
      </c>
      <c r="B395" s="156" t="s">
        <v>917</v>
      </c>
      <c r="C395" s="164" t="s">
        <v>403</v>
      </c>
      <c r="D395" s="210">
        <v>142</v>
      </c>
      <c r="E395" s="206">
        <f t="shared" si="56"/>
        <v>3.3865967088003815E-4</v>
      </c>
      <c r="F395" s="194">
        <f t="shared" si="58"/>
        <v>0.92399475316002844</v>
      </c>
      <c r="G395" s="23"/>
      <c r="H395" s="136"/>
      <c r="I395" s="136"/>
      <c r="J395" s="136"/>
      <c r="K395" s="136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  <c r="AR395" s="23"/>
      <c r="AS395" s="23"/>
      <c r="AT395" s="23"/>
      <c r="AU395" s="23"/>
      <c r="AV395" s="23"/>
      <c r="AW395" s="23"/>
      <c r="AX395" s="23"/>
      <c r="AY395" s="23"/>
      <c r="AZ395" s="23"/>
      <c r="BA395" s="23"/>
      <c r="BB395" s="23"/>
      <c r="BC395" s="23"/>
      <c r="BD395" s="23"/>
      <c r="BK395" s="23"/>
      <c r="BL395" s="23"/>
      <c r="BM395" s="23"/>
      <c r="BN395" s="23"/>
      <c r="BO395" s="23"/>
      <c r="BP395" s="23"/>
      <c r="BQ395" s="23"/>
      <c r="BR395" s="23"/>
      <c r="BS395" s="23"/>
      <c r="BT395" s="23"/>
      <c r="BU395" s="23"/>
      <c r="BV395" s="23"/>
      <c r="BW395" s="23"/>
    </row>
    <row r="396" spans="1:75" ht="18.75" customHeight="1">
      <c r="A396" s="155">
        <f t="shared" si="57"/>
        <v>377</v>
      </c>
      <c r="B396" s="156" t="s">
        <v>72</v>
      </c>
      <c r="C396" s="164" t="s">
        <v>423</v>
      </c>
      <c r="D396" s="210">
        <v>142</v>
      </c>
      <c r="E396" s="206">
        <f t="shared" si="56"/>
        <v>3.3865967088003815E-4</v>
      </c>
      <c r="F396" s="194">
        <f t="shared" si="58"/>
        <v>0.92433341283090853</v>
      </c>
      <c r="G396" s="23"/>
      <c r="H396" s="136"/>
      <c r="I396" s="136"/>
      <c r="J396" s="136"/>
      <c r="K396" s="136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  <c r="AR396" s="23"/>
      <c r="AS396" s="23"/>
      <c r="AT396" s="23"/>
      <c r="AU396" s="23"/>
      <c r="AV396" s="23"/>
      <c r="AW396" s="23"/>
      <c r="AX396" s="23"/>
      <c r="AY396" s="23"/>
      <c r="AZ396" s="23"/>
      <c r="BA396" s="23"/>
      <c r="BB396" s="23"/>
      <c r="BC396" s="23"/>
      <c r="BD396" s="23"/>
      <c r="BK396" s="23"/>
      <c r="BL396" s="23"/>
      <c r="BM396" s="23"/>
      <c r="BN396" s="23"/>
      <c r="BO396" s="23"/>
      <c r="BP396" s="23"/>
      <c r="BQ396" s="23"/>
      <c r="BR396" s="23"/>
      <c r="BS396" s="23"/>
      <c r="BT396" s="23"/>
      <c r="BU396" s="23"/>
      <c r="BV396" s="23"/>
      <c r="BW396" s="23"/>
    </row>
    <row r="397" spans="1:75" ht="18.75" customHeight="1">
      <c r="A397" s="155">
        <f t="shared" si="57"/>
        <v>378</v>
      </c>
      <c r="B397" s="156" t="s">
        <v>917</v>
      </c>
      <c r="C397" s="164" t="s">
        <v>488</v>
      </c>
      <c r="D397" s="210">
        <v>142</v>
      </c>
      <c r="E397" s="206">
        <f t="shared" si="56"/>
        <v>3.3865967088003815E-4</v>
      </c>
      <c r="F397" s="194">
        <f t="shared" si="58"/>
        <v>0.92467207250178862</v>
      </c>
      <c r="G397" s="23"/>
      <c r="H397" s="136"/>
      <c r="I397" s="136"/>
      <c r="J397" s="136"/>
      <c r="K397" s="136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  <c r="AR397" s="23"/>
      <c r="AS397" s="23"/>
      <c r="AT397" s="23"/>
      <c r="AU397" s="23"/>
      <c r="AV397" s="23"/>
      <c r="AW397" s="23"/>
      <c r="AX397" s="23"/>
      <c r="AY397" s="23"/>
      <c r="AZ397" s="23"/>
      <c r="BA397" s="23"/>
      <c r="BB397" s="23"/>
      <c r="BC397" s="23"/>
      <c r="BD397" s="23"/>
      <c r="BK397" s="23"/>
      <c r="BL397" s="23"/>
      <c r="BM397" s="23"/>
      <c r="BN397" s="23"/>
      <c r="BO397" s="23"/>
      <c r="BP397" s="23"/>
      <c r="BQ397" s="23"/>
      <c r="BR397" s="23"/>
      <c r="BS397" s="23"/>
      <c r="BT397" s="23"/>
      <c r="BU397" s="23"/>
      <c r="BV397" s="23"/>
      <c r="BW397" s="23"/>
    </row>
    <row r="398" spans="1:75" ht="18.75" customHeight="1">
      <c r="A398" s="155">
        <f t="shared" si="57"/>
        <v>379</v>
      </c>
      <c r="B398" s="156" t="s">
        <v>56</v>
      </c>
      <c r="C398" s="164" t="s">
        <v>1495</v>
      </c>
      <c r="D398" s="210">
        <v>141</v>
      </c>
      <c r="E398" s="206">
        <f t="shared" si="56"/>
        <v>3.3627474362031958E-4</v>
      </c>
      <c r="F398" s="194">
        <f t="shared" si="58"/>
        <v>0.92500834724540892</v>
      </c>
      <c r="G398" s="23"/>
      <c r="H398" s="136"/>
      <c r="I398" s="136"/>
      <c r="J398" s="136"/>
      <c r="K398" s="136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  <c r="AR398" s="23"/>
      <c r="AS398" s="23"/>
      <c r="AT398" s="23"/>
      <c r="AU398" s="23"/>
      <c r="AV398" s="23"/>
      <c r="AW398" s="23"/>
      <c r="AX398" s="23"/>
      <c r="AY398" s="23"/>
      <c r="AZ398" s="23"/>
      <c r="BA398" s="23"/>
      <c r="BB398" s="23"/>
      <c r="BC398" s="23"/>
      <c r="BD398" s="23"/>
      <c r="BK398" s="23"/>
      <c r="BL398" s="23"/>
      <c r="BM398" s="23"/>
      <c r="BN398" s="23"/>
      <c r="BO398" s="23"/>
      <c r="BP398" s="23"/>
      <c r="BQ398" s="23"/>
      <c r="BR398" s="23"/>
      <c r="BS398" s="23"/>
      <c r="BT398" s="23"/>
      <c r="BU398" s="23"/>
      <c r="BV398" s="23"/>
      <c r="BW398" s="23"/>
    </row>
    <row r="399" spans="1:75" ht="18.75" customHeight="1">
      <c r="A399" s="155">
        <f t="shared" si="57"/>
        <v>380</v>
      </c>
      <c r="B399" s="156" t="s">
        <v>52</v>
      </c>
      <c r="C399" s="164" t="s">
        <v>1611</v>
      </c>
      <c r="D399" s="210">
        <v>139</v>
      </c>
      <c r="E399" s="206">
        <f t="shared" si="56"/>
        <v>3.3150488910088242E-4</v>
      </c>
      <c r="F399" s="194">
        <f t="shared" si="58"/>
        <v>0.92533985213450975</v>
      </c>
      <c r="G399" s="23"/>
      <c r="H399" s="136"/>
      <c r="I399" s="136"/>
      <c r="J399" s="136"/>
      <c r="K399" s="136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  <c r="AR399" s="23"/>
      <c r="AS399" s="23"/>
      <c r="AT399" s="23"/>
      <c r="AU399" s="23"/>
      <c r="AV399" s="23"/>
      <c r="AW399" s="23"/>
      <c r="AX399" s="23"/>
      <c r="AY399" s="23"/>
      <c r="AZ399" s="23"/>
      <c r="BA399" s="23"/>
      <c r="BB399" s="23"/>
      <c r="BC399" s="23"/>
      <c r="BD399" s="23"/>
      <c r="BK399" s="23"/>
      <c r="BL399" s="23"/>
      <c r="BM399" s="23"/>
      <c r="BN399" s="23"/>
      <c r="BO399" s="23"/>
      <c r="BP399" s="23"/>
      <c r="BQ399" s="23"/>
      <c r="BR399" s="23"/>
      <c r="BS399" s="23"/>
      <c r="BT399" s="23"/>
      <c r="BU399" s="23"/>
      <c r="BV399" s="23"/>
      <c r="BW399" s="23"/>
    </row>
    <row r="400" spans="1:75" ht="18.75" customHeight="1">
      <c r="A400" s="155">
        <f t="shared" si="57"/>
        <v>381</v>
      </c>
      <c r="B400" s="156" t="s">
        <v>58</v>
      </c>
      <c r="C400" s="164" t="s">
        <v>1731</v>
      </c>
      <c r="D400" s="210">
        <v>139</v>
      </c>
      <c r="E400" s="206">
        <f t="shared" si="56"/>
        <v>3.3150488910088242E-4</v>
      </c>
      <c r="F400" s="194">
        <f t="shared" si="58"/>
        <v>0.92567135702361059</v>
      </c>
      <c r="G400" s="23"/>
      <c r="H400" s="136"/>
      <c r="I400" s="136"/>
      <c r="J400" s="136"/>
      <c r="K400" s="136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  <c r="AR400" s="23"/>
      <c r="AS400" s="23"/>
      <c r="AT400" s="23"/>
      <c r="AU400" s="23"/>
      <c r="AV400" s="23"/>
      <c r="AW400" s="23"/>
      <c r="AX400" s="23"/>
      <c r="AY400" s="23"/>
      <c r="AZ400" s="23"/>
      <c r="BA400" s="23"/>
      <c r="BB400" s="23"/>
      <c r="BC400" s="23"/>
      <c r="BD400" s="23"/>
      <c r="BK400" s="23"/>
      <c r="BL400" s="23"/>
      <c r="BM400" s="23"/>
      <c r="BN400" s="23"/>
      <c r="BO400" s="23"/>
      <c r="BP400" s="23"/>
      <c r="BQ400" s="23"/>
      <c r="BR400" s="23"/>
      <c r="BS400" s="23"/>
      <c r="BT400" s="23"/>
      <c r="BU400" s="23"/>
      <c r="BV400" s="23"/>
      <c r="BW400" s="23"/>
    </row>
    <row r="401" spans="1:75" ht="18.75" customHeight="1">
      <c r="A401" s="155">
        <f t="shared" si="57"/>
        <v>382</v>
      </c>
      <c r="B401" s="156" t="s">
        <v>58</v>
      </c>
      <c r="C401" s="164" t="s">
        <v>1730</v>
      </c>
      <c r="D401" s="210">
        <v>137</v>
      </c>
      <c r="E401" s="206">
        <f t="shared" si="56"/>
        <v>3.2673503458144527E-4</v>
      </c>
      <c r="F401" s="194">
        <f t="shared" si="58"/>
        <v>0.92599809205819206</v>
      </c>
      <c r="G401" s="23"/>
      <c r="H401" s="136"/>
      <c r="I401" s="136"/>
      <c r="J401" s="136"/>
      <c r="K401" s="136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  <c r="AR401" s="23"/>
      <c r="AS401" s="23"/>
      <c r="AT401" s="23"/>
      <c r="AU401" s="23"/>
      <c r="AV401" s="23"/>
      <c r="AW401" s="23"/>
      <c r="AX401" s="23"/>
      <c r="AY401" s="23"/>
      <c r="AZ401" s="23"/>
      <c r="BA401" s="23"/>
      <c r="BB401" s="23"/>
      <c r="BC401" s="23"/>
      <c r="BD401" s="23"/>
      <c r="BK401" s="23"/>
      <c r="BL401" s="23"/>
      <c r="BM401" s="23"/>
      <c r="BN401" s="23"/>
      <c r="BO401" s="23"/>
      <c r="BP401" s="23"/>
      <c r="BQ401" s="23"/>
      <c r="BR401" s="23"/>
      <c r="BS401" s="23"/>
      <c r="BT401" s="23"/>
      <c r="BU401" s="23"/>
      <c r="BV401" s="23"/>
      <c r="BW401" s="23"/>
    </row>
    <row r="402" spans="1:75" ht="18.75" customHeight="1">
      <c r="A402" s="155">
        <f t="shared" si="57"/>
        <v>383</v>
      </c>
      <c r="B402" s="156" t="s">
        <v>79</v>
      </c>
      <c r="C402" s="164" t="s">
        <v>1808</v>
      </c>
      <c r="D402" s="210">
        <v>137</v>
      </c>
      <c r="E402" s="206">
        <f t="shared" si="56"/>
        <v>3.2673503458144527E-4</v>
      </c>
      <c r="F402" s="194">
        <f t="shared" si="58"/>
        <v>0.92632482709277353</v>
      </c>
      <c r="G402" s="23"/>
      <c r="H402" s="136"/>
      <c r="I402" s="136"/>
      <c r="J402" s="136"/>
      <c r="K402" s="136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  <c r="AR402" s="23"/>
      <c r="AS402" s="23"/>
      <c r="AT402" s="23"/>
      <c r="AU402" s="23"/>
      <c r="AV402" s="23"/>
      <c r="AW402" s="23"/>
      <c r="AX402" s="23"/>
      <c r="AY402" s="23"/>
      <c r="AZ402" s="23"/>
      <c r="BA402" s="23"/>
      <c r="BB402" s="23"/>
      <c r="BC402" s="23"/>
      <c r="BD402" s="23"/>
      <c r="BK402" s="23"/>
      <c r="BL402" s="23"/>
      <c r="BM402" s="23"/>
      <c r="BN402" s="23"/>
      <c r="BO402" s="23"/>
      <c r="BP402" s="23"/>
      <c r="BQ402" s="23"/>
      <c r="BR402" s="23"/>
      <c r="BS402" s="23"/>
      <c r="BT402" s="23"/>
      <c r="BU402" s="23"/>
      <c r="BV402" s="23"/>
      <c r="BW402" s="23"/>
    </row>
    <row r="403" spans="1:75" ht="18.75" customHeight="1">
      <c r="A403" s="155">
        <f t="shared" si="57"/>
        <v>384</v>
      </c>
      <c r="B403" s="156" t="s">
        <v>72</v>
      </c>
      <c r="C403" s="164" t="s">
        <v>1592</v>
      </c>
      <c r="D403" s="210">
        <v>135</v>
      </c>
      <c r="E403" s="206">
        <f t="shared" si="56"/>
        <v>3.2196518006200812E-4</v>
      </c>
      <c r="F403" s="194">
        <f t="shared" si="58"/>
        <v>0.92664679227283553</v>
      </c>
      <c r="G403" s="23"/>
      <c r="H403" s="136"/>
      <c r="I403" s="136"/>
      <c r="J403" s="136"/>
      <c r="K403" s="136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  <c r="AR403" s="23"/>
      <c r="AS403" s="23"/>
      <c r="AT403" s="23"/>
      <c r="AU403" s="23"/>
      <c r="AV403" s="23"/>
      <c r="AW403" s="23"/>
      <c r="AX403" s="23"/>
      <c r="AY403" s="23"/>
      <c r="AZ403" s="23"/>
      <c r="BA403" s="23"/>
      <c r="BB403" s="23"/>
      <c r="BC403" s="23"/>
      <c r="BD403" s="23"/>
      <c r="BK403" s="23"/>
      <c r="BL403" s="23"/>
      <c r="BM403" s="23"/>
      <c r="BN403" s="23"/>
      <c r="BO403" s="23"/>
      <c r="BP403" s="23"/>
      <c r="BQ403" s="23"/>
      <c r="BR403" s="23"/>
      <c r="BS403" s="23"/>
      <c r="BT403" s="23"/>
      <c r="BU403" s="23"/>
      <c r="BV403" s="23"/>
      <c r="BW403" s="23"/>
    </row>
    <row r="404" spans="1:75" ht="18.75" customHeight="1">
      <c r="A404" s="155">
        <f t="shared" si="57"/>
        <v>385</v>
      </c>
      <c r="B404" s="156" t="s">
        <v>917</v>
      </c>
      <c r="C404" s="164" t="s">
        <v>552</v>
      </c>
      <c r="D404" s="210">
        <v>135</v>
      </c>
      <c r="E404" s="206">
        <f t="shared" ref="E404:E467" si="59">D404/$D$873</f>
        <v>3.2196518006200812E-4</v>
      </c>
      <c r="F404" s="194">
        <f t="shared" si="58"/>
        <v>0.92696875745289753</v>
      </c>
      <c r="G404" s="23"/>
      <c r="H404" s="136"/>
      <c r="I404" s="136"/>
      <c r="J404" s="136"/>
      <c r="K404" s="136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  <c r="AR404" s="23"/>
      <c r="AS404" s="23"/>
      <c r="AT404" s="23"/>
      <c r="AU404" s="23"/>
      <c r="AV404" s="23"/>
      <c r="AW404" s="23"/>
      <c r="AX404" s="23"/>
      <c r="AY404" s="23"/>
      <c r="AZ404" s="23"/>
      <c r="BA404" s="23"/>
      <c r="BB404" s="23"/>
      <c r="BC404" s="23"/>
      <c r="BD404" s="23"/>
      <c r="BK404" s="23"/>
      <c r="BL404" s="23"/>
      <c r="BM404" s="23"/>
      <c r="BN404" s="23"/>
      <c r="BO404" s="23"/>
      <c r="BP404" s="23"/>
      <c r="BQ404" s="23"/>
      <c r="BR404" s="23"/>
      <c r="BS404" s="23"/>
      <c r="BT404" s="23"/>
      <c r="BU404" s="23"/>
      <c r="BV404" s="23"/>
      <c r="BW404" s="23"/>
    </row>
    <row r="405" spans="1:75" ht="18.75" customHeight="1">
      <c r="A405" s="155">
        <f t="shared" ref="A405:A468" si="60">A404+1</f>
        <v>386</v>
      </c>
      <c r="B405" s="156" t="s">
        <v>72</v>
      </c>
      <c r="C405" s="164" t="s">
        <v>1779</v>
      </c>
      <c r="D405" s="210">
        <v>135</v>
      </c>
      <c r="E405" s="206">
        <f t="shared" si="59"/>
        <v>3.2196518006200812E-4</v>
      </c>
      <c r="F405" s="194">
        <f t="shared" ref="F405:F468" si="61">F404+E405</f>
        <v>0.92729072263295953</v>
      </c>
      <c r="G405" s="23"/>
      <c r="H405" s="136"/>
      <c r="I405" s="136"/>
      <c r="J405" s="136"/>
      <c r="K405" s="136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  <c r="AR405" s="23"/>
      <c r="AS405" s="23"/>
      <c r="AT405" s="23"/>
      <c r="AU405" s="23"/>
      <c r="AV405" s="23"/>
      <c r="AW405" s="23"/>
      <c r="AX405" s="23"/>
      <c r="AY405" s="23"/>
      <c r="AZ405" s="23"/>
      <c r="BA405" s="23"/>
      <c r="BB405" s="23"/>
      <c r="BC405" s="23"/>
      <c r="BD405" s="23"/>
      <c r="BK405" s="23"/>
      <c r="BL405" s="23"/>
      <c r="BM405" s="23"/>
      <c r="BN405" s="23"/>
      <c r="BO405" s="23"/>
      <c r="BP405" s="23"/>
      <c r="BQ405" s="23"/>
      <c r="BR405" s="23"/>
      <c r="BS405" s="23"/>
      <c r="BT405" s="23"/>
      <c r="BU405" s="23"/>
      <c r="BV405" s="23"/>
      <c r="BW405" s="23"/>
    </row>
    <row r="406" spans="1:75" ht="18.75" customHeight="1">
      <c r="A406" s="155">
        <f t="shared" si="60"/>
        <v>387</v>
      </c>
      <c r="B406" s="156" t="s">
        <v>64</v>
      </c>
      <c r="C406" s="164" t="s">
        <v>560</v>
      </c>
      <c r="D406" s="210">
        <v>133</v>
      </c>
      <c r="E406" s="206">
        <f t="shared" si="59"/>
        <v>3.1719532554257097E-4</v>
      </c>
      <c r="F406" s="194">
        <f t="shared" si="61"/>
        <v>0.92760791795850206</v>
      </c>
      <c r="G406" s="23"/>
      <c r="H406" s="136"/>
      <c r="I406" s="136"/>
      <c r="J406" s="136"/>
      <c r="K406" s="136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  <c r="AR406" s="23"/>
      <c r="AS406" s="23"/>
      <c r="AT406" s="23"/>
      <c r="AU406" s="23"/>
      <c r="AV406" s="23"/>
      <c r="AW406" s="23"/>
      <c r="AX406" s="23"/>
      <c r="AY406" s="23"/>
      <c r="AZ406" s="23"/>
      <c r="BA406" s="23"/>
      <c r="BB406" s="23"/>
      <c r="BC406" s="23"/>
      <c r="BD406" s="23"/>
      <c r="BK406" s="23"/>
      <c r="BL406" s="23"/>
      <c r="BM406" s="23"/>
      <c r="BN406" s="23"/>
      <c r="BO406" s="23"/>
      <c r="BP406" s="23"/>
      <c r="BQ406" s="23"/>
      <c r="BR406" s="23"/>
      <c r="BS406" s="23"/>
      <c r="BT406" s="23"/>
      <c r="BU406" s="23"/>
      <c r="BV406" s="23"/>
      <c r="BW406" s="23"/>
    </row>
    <row r="407" spans="1:75" ht="18.75" customHeight="1">
      <c r="A407" s="155">
        <f t="shared" si="60"/>
        <v>388</v>
      </c>
      <c r="B407" s="156" t="s">
        <v>72</v>
      </c>
      <c r="C407" s="164" t="s">
        <v>1525</v>
      </c>
      <c r="D407" s="210">
        <v>133</v>
      </c>
      <c r="E407" s="206">
        <f t="shared" si="59"/>
        <v>3.1719532554257097E-4</v>
      </c>
      <c r="F407" s="194">
        <f t="shared" si="61"/>
        <v>0.92792511328404459</v>
      </c>
      <c r="G407" s="23"/>
      <c r="H407" s="136"/>
      <c r="I407" s="136"/>
      <c r="J407" s="136"/>
      <c r="K407" s="136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  <c r="AR407" s="23"/>
      <c r="AS407" s="23"/>
      <c r="AT407" s="23"/>
      <c r="AU407" s="23"/>
      <c r="AV407" s="23"/>
      <c r="AW407" s="23"/>
      <c r="AX407" s="23"/>
      <c r="AY407" s="23"/>
      <c r="AZ407" s="23"/>
      <c r="BA407" s="23"/>
      <c r="BB407" s="23"/>
      <c r="BC407" s="23"/>
      <c r="BD407" s="23"/>
      <c r="BK407" s="23"/>
      <c r="BL407" s="23"/>
      <c r="BM407" s="23"/>
      <c r="BN407" s="23"/>
      <c r="BO407" s="23"/>
      <c r="BP407" s="23"/>
      <c r="BQ407" s="23"/>
      <c r="BR407" s="23"/>
      <c r="BS407" s="23"/>
      <c r="BT407" s="23"/>
      <c r="BU407" s="23"/>
      <c r="BV407" s="23"/>
      <c r="BW407" s="23"/>
    </row>
    <row r="408" spans="1:75" ht="18.75" customHeight="1">
      <c r="A408" s="155">
        <f t="shared" si="60"/>
        <v>389</v>
      </c>
      <c r="B408" s="156" t="s">
        <v>917</v>
      </c>
      <c r="C408" s="164" t="s">
        <v>487</v>
      </c>
      <c r="D408" s="210">
        <v>133</v>
      </c>
      <c r="E408" s="206">
        <f t="shared" si="59"/>
        <v>3.1719532554257097E-4</v>
      </c>
      <c r="F408" s="194">
        <f t="shared" si="61"/>
        <v>0.92824230860958712</v>
      </c>
      <c r="G408" s="23"/>
      <c r="H408" s="136"/>
      <c r="I408" s="136"/>
      <c r="J408" s="136"/>
      <c r="K408" s="136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  <c r="AR408" s="23"/>
      <c r="AS408" s="23"/>
      <c r="AT408" s="23"/>
      <c r="AU408" s="23"/>
      <c r="AV408" s="23"/>
      <c r="AW408" s="23"/>
      <c r="AX408" s="23"/>
      <c r="AY408" s="23"/>
      <c r="AZ408" s="23"/>
      <c r="BA408" s="23"/>
      <c r="BB408" s="23"/>
      <c r="BC408" s="23"/>
      <c r="BD408" s="23"/>
      <c r="BK408" s="23"/>
      <c r="BL408" s="23"/>
      <c r="BM408" s="23"/>
      <c r="BN408" s="23"/>
      <c r="BO408" s="23"/>
      <c r="BP408" s="23"/>
      <c r="BQ408" s="23"/>
      <c r="BR408" s="23"/>
      <c r="BS408" s="23"/>
      <c r="BT408" s="23"/>
      <c r="BU408" s="23"/>
      <c r="BV408" s="23"/>
      <c r="BW408" s="23"/>
    </row>
    <row r="409" spans="1:75" ht="18.75" customHeight="1">
      <c r="A409" s="155">
        <f t="shared" si="60"/>
        <v>390</v>
      </c>
      <c r="B409" s="156" t="s">
        <v>64</v>
      </c>
      <c r="C409" s="164" t="s">
        <v>1567</v>
      </c>
      <c r="D409" s="210">
        <v>132</v>
      </c>
      <c r="E409" s="206">
        <f t="shared" si="59"/>
        <v>3.1481039828285239E-4</v>
      </c>
      <c r="F409" s="194">
        <f t="shared" si="61"/>
        <v>0.92855711900786997</v>
      </c>
      <c r="G409" s="23"/>
      <c r="H409" s="136"/>
      <c r="I409" s="136"/>
      <c r="J409" s="136"/>
      <c r="K409" s="136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  <c r="AR409" s="23"/>
      <c r="AS409" s="23"/>
      <c r="AT409" s="23"/>
      <c r="AU409" s="23"/>
      <c r="AV409" s="23"/>
      <c r="AW409" s="23"/>
      <c r="AX409" s="23"/>
      <c r="AY409" s="23"/>
      <c r="AZ409" s="23"/>
      <c r="BA409" s="23"/>
      <c r="BB409" s="23"/>
      <c r="BC409" s="23"/>
      <c r="BD409" s="23"/>
      <c r="BK409" s="23"/>
      <c r="BL409" s="23"/>
      <c r="BM409" s="23"/>
      <c r="BN409" s="23"/>
      <c r="BO409" s="23"/>
      <c r="BP409" s="23"/>
      <c r="BQ409" s="23"/>
      <c r="BR409" s="23"/>
      <c r="BS409" s="23"/>
      <c r="BT409" s="23"/>
      <c r="BU409" s="23"/>
      <c r="BV409" s="23"/>
      <c r="BW409" s="23"/>
    </row>
    <row r="410" spans="1:75" ht="18.75" customHeight="1">
      <c r="A410" s="155">
        <f t="shared" si="60"/>
        <v>391</v>
      </c>
      <c r="B410" s="156" t="s">
        <v>56</v>
      </c>
      <c r="C410" s="164" t="s">
        <v>1614</v>
      </c>
      <c r="D410" s="210">
        <v>132</v>
      </c>
      <c r="E410" s="206">
        <f t="shared" si="59"/>
        <v>3.1481039828285239E-4</v>
      </c>
      <c r="F410" s="194">
        <f t="shared" si="61"/>
        <v>0.92887192940615282</v>
      </c>
      <c r="G410" s="23"/>
      <c r="H410" s="136"/>
      <c r="I410" s="136"/>
      <c r="J410" s="136"/>
      <c r="K410" s="136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  <c r="AR410" s="23"/>
      <c r="AS410" s="23"/>
      <c r="AT410" s="23"/>
      <c r="AU410" s="23"/>
      <c r="AV410" s="23"/>
      <c r="AW410" s="23"/>
      <c r="AX410" s="23"/>
      <c r="AY410" s="23"/>
      <c r="AZ410" s="23"/>
      <c r="BA410" s="23"/>
      <c r="BB410" s="23"/>
      <c r="BC410" s="23"/>
      <c r="BD410" s="23"/>
      <c r="BK410" s="23"/>
      <c r="BL410" s="23"/>
      <c r="BM410" s="23"/>
      <c r="BN410" s="23"/>
      <c r="BO410" s="23"/>
      <c r="BP410" s="23"/>
      <c r="BQ410" s="23"/>
      <c r="BR410" s="23"/>
      <c r="BS410" s="23"/>
      <c r="BT410" s="23"/>
      <c r="BU410" s="23"/>
      <c r="BV410" s="23"/>
      <c r="BW410" s="23"/>
    </row>
    <row r="411" spans="1:75" ht="18.75" customHeight="1">
      <c r="A411" s="155">
        <f t="shared" si="60"/>
        <v>392</v>
      </c>
      <c r="B411" s="156" t="s">
        <v>52</v>
      </c>
      <c r="C411" s="164" t="s">
        <v>441</v>
      </c>
      <c r="D411" s="210">
        <v>132</v>
      </c>
      <c r="E411" s="206">
        <f t="shared" si="59"/>
        <v>3.1481039828285239E-4</v>
      </c>
      <c r="F411" s="194">
        <f t="shared" si="61"/>
        <v>0.92918673980443567</v>
      </c>
      <c r="G411" s="23"/>
      <c r="H411" s="136"/>
      <c r="I411" s="136"/>
      <c r="J411" s="136"/>
      <c r="K411" s="136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  <c r="AR411" s="23"/>
      <c r="AS411" s="23"/>
      <c r="AT411" s="23"/>
      <c r="AU411" s="23"/>
      <c r="AV411" s="23"/>
      <c r="AW411" s="23"/>
      <c r="AX411" s="23"/>
      <c r="AY411" s="23"/>
      <c r="AZ411" s="23"/>
      <c r="BA411" s="23"/>
      <c r="BB411" s="23"/>
      <c r="BC411" s="23"/>
      <c r="BD411" s="23"/>
      <c r="BK411" s="23"/>
      <c r="BL411" s="23"/>
      <c r="BM411" s="23"/>
      <c r="BN411" s="23"/>
      <c r="BO411" s="23"/>
      <c r="BP411" s="23"/>
      <c r="BQ411" s="23"/>
      <c r="BR411" s="23"/>
      <c r="BS411" s="23"/>
      <c r="BT411" s="23"/>
      <c r="BU411" s="23"/>
      <c r="BV411" s="23"/>
      <c r="BW411" s="23"/>
    </row>
    <row r="412" spans="1:75" ht="18.75" customHeight="1">
      <c r="A412" s="155">
        <f t="shared" si="60"/>
        <v>393</v>
      </c>
      <c r="B412" s="156" t="s">
        <v>58</v>
      </c>
      <c r="C412" s="164" t="s">
        <v>465</v>
      </c>
      <c r="D412" s="210">
        <v>132</v>
      </c>
      <c r="E412" s="206">
        <f t="shared" si="59"/>
        <v>3.1481039828285239E-4</v>
      </c>
      <c r="F412" s="194">
        <f t="shared" si="61"/>
        <v>0.92950155020271852</v>
      </c>
      <c r="G412" s="23"/>
      <c r="H412" s="136"/>
      <c r="I412" s="136"/>
      <c r="J412" s="136"/>
      <c r="K412" s="136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  <c r="AR412" s="23"/>
      <c r="AS412" s="23"/>
      <c r="AT412" s="23"/>
      <c r="AU412" s="23"/>
      <c r="AV412" s="23"/>
      <c r="AW412" s="23"/>
      <c r="AX412" s="23"/>
      <c r="AY412" s="23"/>
      <c r="AZ412" s="23"/>
      <c r="BA412" s="23"/>
      <c r="BB412" s="23"/>
      <c r="BC412" s="23"/>
      <c r="BD412" s="23"/>
      <c r="BK412" s="23"/>
      <c r="BL412" s="23"/>
      <c r="BM412" s="23"/>
      <c r="BN412" s="23"/>
      <c r="BO412" s="23"/>
      <c r="BP412" s="23"/>
      <c r="BQ412" s="23"/>
      <c r="BR412" s="23"/>
      <c r="BS412" s="23"/>
      <c r="BT412" s="23"/>
      <c r="BU412" s="23"/>
      <c r="BV412" s="23"/>
      <c r="BW412" s="23"/>
    </row>
    <row r="413" spans="1:75" ht="18.75" customHeight="1">
      <c r="A413" s="155">
        <f t="shared" si="60"/>
        <v>394</v>
      </c>
      <c r="B413" s="156" t="s">
        <v>72</v>
      </c>
      <c r="C413" s="164" t="s">
        <v>561</v>
      </c>
      <c r="D413" s="210">
        <v>131</v>
      </c>
      <c r="E413" s="206">
        <f t="shared" si="59"/>
        <v>3.1242547102313382E-4</v>
      </c>
      <c r="F413" s="194">
        <f t="shared" si="61"/>
        <v>0.92981397567374169</v>
      </c>
      <c r="G413" s="23"/>
      <c r="H413" s="136"/>
      <c r="I413" s="136"/>
      <c r="J413" s="136"/>
      <c r="K413" s="136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  <c r="AR413" s="23"/>
      <c r="AS413" s="23"/>
      <c r="AT413" s="23"/>
      <c r="AU413" s="23"/>
      <c r="AV413" s="23"/>
      <c r="AW413" s="23"/>
      <c r="AX413" s="23"/>
      <c r="AY413" s="23"/>
      <c r="AZ413" s="23"/>
      <c r="BA413" s="23"/>
      <c r="BB413" s="23"/>
      <c r="BC413" s="23"/>
      <c r="BD413" s="23"/>
      <c r="BK413" s="23"/>
      <c r="BL413" s="23"/>
      <c r="BM413" s="23"/>
      <c r="BN413" s="23"/>
      <c r="BO413" s="23"/>
      <c r="BP413" s="23"/>
      <c r="BQ413" s="23"/>
      <c r="BR413" s="23"/>
      <c r="BS413" s="23"/>
      <c r="BT413" s="23"/>
      <c r="BU413" s="23"/>
      <c r="BV413" s="23"/>
      <c r="BW413" s="23"/>
    </row>
    <row r="414" spans="1:75" ht="18.75" customHeight="1">
      <c r="A414" s="155">
        <f t="shared" si="60"/>
        <v>395</v>
      </c>
      <c r="B414" s="156" t="s">
        <v>61</v>
      </c>
      <c r="C414" s="164" t="s">
        <v>1627</v>
      </c>
      <c r="D414" s="210">
        <v>131</v>
      </c>
      <c r="E414" s="206">
        <f t="shared" si="59"/>
        <v>3.1242547102313382E-4</v>
      </c>
      <c r="F414" s="194">
        <f t="shared" si="61"/>
        <v>0.93012640114476486</v>
      </c>
      <c r="G414" s="23"/>
      <c r="H414" s="136"/>
      <c r="I414" s="136"/>
      <c r="J414" s="136"/>
      <c r="K414" s="136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  <c r="AR414" s="23"/>
      <c r="AS414" s="23"/>
      <c r="AT414" s="23"/>
      <c r="AU414" s="23"/>
      <c r="AV414" s="23"/>
      <c r="AW414" s="23"/>
      <c r="AX414" s="23"/>
      <c r="AY414" s="23"/>
      <c r="AZ414" s="23"/>
      <c r="BA414" s="23"/>
      <c r="BB414" s="23"/>
      <c r="BC414" s="23"/>
      <c r="BD414" s="23"/>
      <c r="BK414" s="23"/>
      <c r="BL414" s="23"/>
      <c r="BM414" s="23"/>
      <c r="BN414" s="23"/>
      <c r="BO414" s="23"/>
      <c r="BP414" s="23"/>
      <c r="BQ414" s="23"/>
      <c r="BR414" s="23"/>
      <c r="BS414" s="23"/>
      <c r="BT414" s="23"/>
      <c r="BU414" s="23"/>
      <c r="BV414" s="23"/>
      <c r="BW414" s="23"/>
    </row>
    <row r="415" spans="1:75" ht="18.75" customHeight="1">
      <c r="A415" s="155">
        <f t="shared" si="60"/>
        <v>396</v>
      </c>
      <c r="B415" s="156" t="s">
        <v>61</v>
      </c>
      <c r="C415" s="164" t="s">
        <v>331</v>
      </c>
      <c r="D415" s="210">
        <v>131</v>
      </c>
      <c r="E415" s="206">
        <f t="shared" si="59"/>
        <v>3.1242547102313382E-4</v>
      </c>
      <c r="F415" s="194">
        <f t="shared" si="61"/>
        <v>0.93043882661578803</v>
      </c>
      <c r="G415" s="23"/>
      <c r="H415" s="136"/>
      <c r="I415" s="136"/>
      <c r="J415" s="136"/>
      <c r="K415" s="136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  <c r="AR415" s="23"/>
      <c r="AS415" s="23"/>
      <c r="AT415" s="23"/>
      <c r="AU415" s="23"/>
      <c r="AV415" s="23"/>
      <c r="AW415" s="23"/>
      <c r="AX415" s="23"/>
      <c r="AY415" s="23"/>
      <c r="AZ415" s="23"/>
      <c r="BA415" s="23"/>
      <c r="BB415" s="23"/>
      <c r="BC415" s="23"/>
      <c r="BD415" s="23"/>
      <c r="BK415" s="23"/>
      <c r="BL415" s="23"/>
      <c r="BM415" s="23"/>
      <c r="BN415" s="23"/>
      <c r="BO415" s="23"/>
      <c r="BP415" s="23"/>
      <c r="BQ415" s="23"/>
      <c r="BR415" s="23"/>
      <c r="BS415" s="23"/>
      <c r="BT415" s="23"/>
      <c r="BU415" s="23"/>
      <c r="BV415" s="23"/>
      <c r="BW415" s="23"/>
    </row>
    <row r="416" spans="1:75" ht="18.75" customHeight="1">
      <c r="A416" s="155">
        <f t="shared" si="60"/>
        <v>397</v>
      </c>
      <c r="B416" s="156" t="s">
        <v>917</v>
      </c>
      <c r="C416" s="164" t="s">
        <v>461</v>
      </c>
      <c r="D416" s="210">
        <v>131</v>
      </c>
      <c r="E416" s="206">
        <f t="shared" si="59"/>
        <v>3.1242547102313382E-4</v>
      </c>
      <c r="F416" s="194">
        <f t="shared" si="61"/>
        <v>0.9307512520868112</v>
      </c>
      <c r="G416" s="23"/>
      <c r="H416" s="136"/>
      <c r="I416" s="136"/>
      <c r="J416" s="136"/>
      <c r="K416" s="136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  <c r="AR416" s="23"/>
      <c r="AS416" s="23"/>
      <c r="AT416" s="23"/>
      <c r="AU416" s="23"/>
      <c r="AV416" s="23"/>
      <c r="AW416" s="23"/>
      <c r="AX416" s="23"/>
      <c r="AY416" s="23"/>
      <c r="AZ416" s="23"/>
      <c r="BA416" s="23"/>
      <c r="BB416" s="23"/>
      <c r="BC416" s="23"/>
      <c r="BD416" s="23"/>
      <c r="BK416" s="23"/>
      <c r="BL416" s="23"/>
      <c r="BM416" s="23"/>
      <c r="BN416" s="23"/>
      <c r="BO416" s="23"/>
      <c r="BP416" s="23"/>
      <c r="BQ416" s="23"/>
      <c r="BR416" s="23"/>
      <c r="BS416" s="23"/>
      <c r="BT416" s="23"/>
      <c r="BU416" s="23"/>
      <c r="BV416" s="23"/>
      <c r="BW416" s="23"/>
    </row>
    <row r="417" spans="1:75" ht="18.75" customHeight="1">
      <c r="A417" s="155">
        <f t="shared" si="60"/>
        <v>398</v>
      </c>
      <c r="B417" s="156" t="s">
        <v>61</v>
      </c>
      <c r="C417" s="164" t="s">
        <v>1524</v>
      </c>
      <c r="D417" s="210">
        <v>130</v>
      </c>
      <c r="E417" s="206">
        <f t="shared" si="59"/>
        <v>3.1004054376341524E-4</v>
      </c>
      <c r="F417" s="194">
        <f t="shared" si="61"/>
        <v>0.93106129263057458</v>
      </c>
      <c r="G417" s="23"/>
      <c r="H417" s="136"/>
      <c r="I417" s="136"/>
      <c r="J417" s="136"/>
      <c r="K417" s="136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  <c r="AR417" s="23"/>
      <c r="AS417" s="23"/>
      <c r="AT417" s="23"/>
      <c r="AU417" s="23"/>
      <c r="AV417" s="23"/>
      <c r="AW417" s="23"/>
      <c r="AX417" s="23"/>
      <c r="AY417" s="23"/>
      <c r="AZ417" s="23"/>
      <c r="BA417" s="23"/>
      <c r="BB417" s="23"/>
      <c r="BC417" s="23"/>
      <c r="BD417" s="23"/>
      <c r="BK417" s="23"/>
      <c r="BL417" s="23"/>
      <c r="BM417" s="23"/>
      <c r="BN417" s="23"/>
      <c r="BO417" s="23"/>
      <c r="BP417" s="23"/>
      <c r="BQ417" s="23"/>
      <c r="BR417" s="23"/>
      <c r="BS417" s="23"/>
      <c r="BT417" s="23"/>
      <c r="BU417" s="23"/>
      <c r="BV417" s="23"/>
      <c r="BW417" s="23"/>
    </row>
    <row r="418" spans="1:75" ht="18.75" customHeight="1">
      <c r="A418" s="155">
        <f t="shared" si="60"/>
        <v>399</v>
      </c>
      <c r="B418" s="156" t="s">
        <v>917</v>
      </c>
      <c r="C418" s="164" t="s">
        <v>464</v>
      </c>
      <c r="D418" s="210">
        <v>130</v>
      </c>
      <c r="E418" s="206">
        <f t="shared" si="59"/>
        <v>3.1004054376341524E-4</v>
      </c>
      <c r="F418" s="194">
        <f t="shared" si="61"/>
        <v>0.93137133317433796</v>
      </c>
      <c r="G418" s="23"/>
      <c r="H418" s="136"/>
      <c r="I418" s="136"/>
      <c r="J418" s="136"/>
      <c r="K418" s="136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  <c r="AR418" s="23"/>
      <c r="AS418" s="23"/>
      <c r="AT418" s="23"/>
      <c r="AU418" s="23"/>
      <c r="AV418" s="23"/>
      <c r="AW418" s="23"/>
      <c r="AX418" s="23"/>
      <c r="AY418" s="23"/>
      <c r="AZ418" s="23"/>
      <c r="BA418" s="23"/>
      <c r="BB418" s="23"/>
      <c r="BC418" s="23"/>
      <c r="BD418" s="23"/>
      <c r="BK418" s="23"/>
      <c r="BL418" s="23"/>
      <c r="BM418" s="23"/>
      <c r="BN418" s="23"/>
      <c r="BO418" s="23"/>
      <c r="BP418" s="23"/>
      <c r="BQ418" s="23"/>
      <c r="BR418" s="23"/>
      <c r="BS418" s="23"/>
      <c r="BT418" s="23"/>
      <c r="BU418" s="23"/>
      <c r="BV418" s="23"/>
      <c r="BW418" s="23"/>
    </row>
    <row r="419" spans="1:75" ht="18.75" customHeight="1">
      <c r="A419" s="155">
        <f t="shared" si="60"/>
        <v>400</v>
      </c>
      <c r="B419" s="156" t="s">
        <v>64</v>
      </c>
      <c r="C419" s="164" t="s">
        <v>376</v>
      </c>
      <c r="D419" s="210">
        <v>129</v>
      </c>
      <c r="E419" s="206">
        <f t="shared" si="59"/>
        <v>3.0765561650369661E-4</v>
      </c>
      <c r="F419" s="194">
        <f t="shared" si="61"/>
        <v>0.93167898879084166</v>
      </c>
      <c r="G419" s="23"/>
      <c r="H419" s="136"/>
      <c r="I419" s="136"/>
      <c r="J419" s="136"/>
      <c r="K419" s="136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  <c r="AR419" s="23"/>
      <c r="AS419" s="23"/>
      <c r="AT419" s="23"/>
      <c r="AU419" s="23"/>
      <c r="AV419" s="23"/>
      <c r="AW419" s="23"/>
      <c r="AX419" s="23"/>
      <c r="AY419" s="23"/>
      <c r="AZ419" s="23"/>
      <c r="BA419" s="23"/>
      <c r="BB419" s="23"/>
      <c r="BC419" s="23"/>
      <c r="BD419" s="23"/>
      <c r="BK419" s="23"/>
      <c r="BL419" s="23"/>
      <c r="BM419" s="23"/>
      <c r="BN419" s="23"/>
      <c r="BO419" s="23"/>
      <c r="BP419" s="23"/>
      <c r="BQ419" s="23"/>
      <c r="BR419" s="23"/>
      <c r="BS419" s="23"/>
      <c r="BT419" s="23"/>
      <c r="BU419" s="23"/>
      <c r="BV419" s="23"/>
      <c r="BW419" s="23"/>
    </row>
    <row r="420" spans="1:75" ht="18.75" customHeight="1">
      <c r="A420" s="155">
        <f t="shared" si="60"/>
        <v>401</v>
      </c>
      <c r="B420" s="156" t="s">
        <v>58</v>
      </c>
      <c r="C420" s="164" t="s">
        <v>1675</v>
      </c>
      <c r="D420" s="210">
        <v>129</v>
      </c>
      <c r="E420" s="206">
        <f t="shared" si="59"/>
        <v>3.0765561650369661E-4</v>
      </c>
      <c r="F420" s="194">
        <f t="shared" si="61"/>
        <v>0.93198664440734535</v>
      </c>
      <c r="G420" s="23"/>
      <c r="H420" s="136"/>
      <c r="I420" s="136"/>
      <c r="J420" s="136"/>
      <c r="K420" s="136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  <c r="AR420" s="23"/>
      <c r="AS420" s="23"/>
      <c r="AT420" s="23"/>
      <c r="AU420" s="23"/>
      <c r="AV420" s="23"/>
      <c r="AW420" s="23"/>
      <c r="AX420" s="23"/>
      <c r="AY420" s="23"/>
      <c r="AZ420" s="23"/>
      <c r="BA420" s="23"/>
      <c r="BB420" s="23"/>
      <c r="BC420" s="23"/>
      <c r="BD420" s="23"/>
      <c r="BK420" s="23"/>
      <c r="BL420" s="23"/>
      <c r="BM420" s="23"/>
      <c r="BN420" s="23"/>
      <c r="BO420" s="23"/>
      <c r="BP420" s="23"/>
      <c r="BQ420" s="23"/>
      <c r="BR420" s="23"/>
      <c r="BS420" s="23"/>
      <c r="BT420" s="23"/>
      <c r="BU420" s="23"/>
      <c r="BV420" s="23"/>
      <c r="BW420" s="23"/>
    </row>
    <row r="421" spans="1:75" ht="18.75" customHeight="1">
      <c r="A421" s="155">
        <f t="shared" si="60"/>
        <v>402</v>
      </c>
      <c r="B421" s="156" t="s">
        <v>58</v>
      </c>
      <c r="C421" s="164" t="s">
        <v>507</v>
      </c>
      <c r="D421" s="210">
        <v>129</v>
      </c>
      <c r="E421" s="206">
        <f t="shared" si="59"/>
        <v>3.0765561650369661E-4</v>
      </c>
      <c r="F421" s="194">
        <f t="shared" si="61"/>
        <v>0.93229430002384905</v>
      </c>
      <c r="G421" s="23"/>
      <c r="H421" s="136"/>
      <c r="I421" s="136"/>
      <c r="J421" s="136"/>
      <c r="K421" s="136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  <c r="AR421" s="23"/>
      <c r="AS421" s="23"/>
      <c r="AT421" s="23"/>
      <c r="AU421" s="23"/>
      <c r="AV421" s="23"/>
      <c r="AW421" s="23"/>
      <c r="AX421" s="23"/>
      <c r="AY421" s="23"/>
      <c r="AZ421" s="23"/>
      <c r="BA421" s="23"/>
      <c r="BB421" s="23"/>
      <c r="BC421" s="23"/>
      <c r="BD421" s="23"/>
      <c r="BK421" s="23"/>
      <c r="BL421" s="23"/>
      <c r="BM421" s="23"/>
      <c r="BN421" s="23"/>
      <c r="BO421" s="23"/>
      <c r="BP421" s="23"/>
      <c r="BQ421" s="23"/>
      <c r="BR421" s="23"/>
      <c r="BS421" s="23"/>
      <c r="BT421" s="23"/>
      <c r="BU421" s="23"/>
      <c r="BV421" s="23"/>
      <c r="BW421" s="23"/>
    </row>
    <row r="422" spans="1:75" ht="18.75" customHeight="1">
      <c r="A422" s="155">
        <f t="shared" si="60"/>
        <v>403</v>
      </c>
      <c r="B422" s="156" t="s">
        <v>72</v>
      </c>
      <c r="C422" s="164" t="s">
        <v>447</v>
      </c>
      <c r="D422" s="210">
        <v>129</v>
      </c>
      <c r="E422" s="206">
        <f t="shared" si="59"/>
        <v>3.0765561650369661E-4</v>
      </c>
      <c r="F422" s="194">
        <f t="shared" si="61"/>
        <v>0.93260195564035275</v>
      </c>
      <c r="G422" s="23"/>
      <c r="H422" s="136"/>
      <c r="I422" s="136"/>
      <c r="J422" s="136"/>
      <c r="K422" s="136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  <c r="AR422" s="23"/>
      <c r="AS422" s="23"/>
      <c r="AT422" s="23"/>
      <c r="AU422" s="23"/>
      <c r="AV422" s="23"/>
      <c r="AW422" s="23"/>
      <c r="AX422" s="23"/>
      <c r="AY422" s="23"/>
      <c r="AZ422" s="23"/>
      <c r="BA422" s="23"/>
      <c r="BB422" s="23"/>
      <c r="BC422" s="23"/>
      <c r="BD422" s="23"/>
      <c r="BK422" s="23"/>
      <c r="BL422" s="23"/>
      <c r="BM422" s="23"/>
      <c r="BN422" s="23"/>
      <c r="BO422" s="23"/>
      <c r="BP422" s="23"/>
      <c r="BQ422" s="23"/>
      <c r="BR422" s="23"/>
      <c r="BS422" s="23"/>
      <c r="BT422" s="23"/>
      <c r="BU422" s="23"/>
      <c r="BV422" s="23"/>
      <c r="BW422" s="23"/>
    </row>
    <row r="423" spans="1:75" ht="18.75" customHeight="1">
      <c r="A423" s="155">
        <f t="shared" si="60"/>
        <v>404</v>
      </c>
      <c r="B423" s="156" t="s">
        <v>72</v>
      </c>
      <c r="C423" s="164" t="s">
        <v>1529</v>
      </c>
      <c r="D423" s="210">
        <v>128</v>
      </c>
      <c r="E423" s="206">
        <f t="shared" si="59"/>
        <v>3.0527068924397804E-4</v>
      </c>
      <c r="F423" s="194">
        <f t="shared" si="61"/>
        <v>0.93290722632959677</v>
      </c>
      <c r="G423" s="23"/>
      <c r="H423" s="136"/>
      <c r="I423" s="136"/>
      <c r="J423" s="136"/>
      <c r="K423" s="136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  <c r="AR423" s="23"/>
      <c r="AS423" s="23"/>
      <c r="AT423" s="23"/>
      <c r="AU423" s="23"/>
      <c r="AV423" s="23"/>
      <c r="AW423" s="23"/>
      <c r="AX423" s="23"/>
      <c r="AY423" s="23"/>
      <c r="AZ423" s="23"/>
      <c r="BA423" s="23"/>
      <c r="BB423" s="23"/>
      <c r="BC423" s="23"/>
      <c r="BD423" s="23"/>
      <c r="BK423" s="23"/>
      <c r="BL423" s="23"/>
      <c r="BM423" s="23"/>
      <c r="BN423" s="23"/>
      <c r="BO423" s="23"/>
      <c r="BP423" s="23"/>
      <c r="BQ423" s="23"/>
      <c r="BR423" s="23"/>
      <c r="BS423" s="23"/>
      <c r="BT423" s="23"/>
      <c r="BU423" s="23"/>
      <c r="BV423" s="23"/>
      <c r="BW423" s="23"/>
    </row>
    <row r="424" spans="1:75" ht="18.75" customHeight="1">
      <c r="A424" s="155">
        <f t="shared" si="60"/>
        <v>405</v>
      </c>
      <c r="B424" s="156" t="s">
        <v>64</v>
      </c>
      <c r="C424" s="164" t="s">
        <v>557</v>
      </c>
      <c r="D424" s="210">
        <v>128</v>
      </c>
      <c r="E424" s="206">
        <f t="shared" si="59"/>
        <v>3.0527068924397804E-4</v>
      </c>
      <c r="F424" s="194">
        <f t="shared" si="61"/>
        <v>0.93321249701884079</v>
      </c>
      <c r="G424" s="23"/>
      <c r="H424" s="136"/>
      <c r="I424" s="136"/>
      <c r="J424" s="136"/>
      <c r="K424" s="136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  <c r="AR424" s="23"/>
      <c r="AS424" s="23"/>
      <c r="AT424" s="23"/>
      <c r="AU424" s="23"/>
      <c r="AV424" s="23"/>
      <c r="AW424" s="23"/>
      <c r="AX424" s="23"/>
      <c r="AY424" s="23"/>
      <c r="AZ424" s="23"/>
      <c r="BA424" s="23"/>
      <c r="BB424" s="23"/>
      <c r="BC424" s="23"/>
      <c r="BD424" s="23"/>
      <c r="BK424" s="23"/>
      <c r="BL424" s="23"/>
      <c r="BM424" s="23"/>
      <c r="BN424" s="23"/>
      <c r="BO424" s="23"/>
      <c r="BP424" s="23"/>
      <c r="BQ424" s="23"/>
      <c r="BR424" s="23"/>
      <c r="BS424" s="23"/>
      <c r="BT424" s="23"/>
      <c r="BU424" s="23"/>
      <c r="BV424" s="23"/>
      <c r="BW424" s="23"/>
    </row>
    <row r="425" spans="1:75" ht="18.75" customHeight="1">
      <c r="A425" s="155">
        <f t="shared" si="60"/>
        <v>406</v>
      </c>
      <c r="B425" s="156" t="s">
        <v>72</v>
      </c>
      <c r="C425" s="164" t="s">
        <v>527</v>
      </c>
      <c r="D425" s="210">
        <v>128</v>
      </c>
      <c r="E425" s="206">
        <f t="shared" si="59"/>
        <v>3.0527068924397804E-4</v>
      </c>
      <c r="F425" s="194">
        <f t="shared" si="61"/>
        <v>0.93351776770808481</v>
      </c>
      <c r="G425" s="23"/>
      <c r="H425" s="136"/>
      <c r="I425" s="136"/>
      <c r="J425" s="136"/>
      <c r="K425" s="136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  <c r="AR425" s="23"/>
      <c r="AS425" s="23"/>
      <c r="AT425" s="23"/>
      <c r="AU425" s="23"/>
      <c r="AV425" s="23"/>
      <c r="AW425" s="23"/>
      <c r="AX425" s="23"/>
      <c r="AY425" s="23"/>
      <c r="AZ425" s="23"/>
      <c r="BA425" s="23"/>
      <c r="BB425" s="23"/>
      <c r="BC425" s="23"/>
      <c r="BD425" s="23"/>
      <c r="BK425" s="23"/>
      <c r="BL425" s="23"/>
      <c r="BM425" s="23"/>
      <c r="BN425" s="23"/>
      <c r="BO425" s="23"/>
      <c r="BP425" s="23"/>
      <c r="BQ425" s="23"/>
      <c r="BR425" s="23"/>
      <c r="BS425" s="23"/>
      <c r="BT425" s="23"/>
      <c r="BU425" s="23"/>
      <c r="BV425" s="23"/>
      <c r="BW425" s="23"/>
    </row>
    <row r="426" spans="1:75" ht="18.75" customHeight="1">
      <c r="A426" s="155">
        <f t="shared" si="60"/>
        <v>407</v>
      </c>
      <c r="B426" s="156" t="s">
        <v>56</v>
      </c>
      <c r="C426" s="164" t="s">
        <v>489</v>
      </c>
      <c r="D426" s="210">
        <v>128</v>
      </c>
      <c r="E426" s="206">
        <f t="shared" si="59"/>
        <v>3.0527068924397804E-4</v>
      </c>
      <c r="F426" s="194">
        <f t="shared" si="61"/>
        <v>0.93382303839732883</v>
      </c>
      <c r="G426" s="23"/>
      <c r="H426" s="136"/>
      <c r="I426" s="136"/>
      <c r="J426" s="136"/>
      <c r="K426" s="136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  <c r="AR426" s="23"/>
      <c r="AS426" s="23"/>
      <c r="AT426" s="23"/>
      <c r="AU426" s="23"/>
      <c r="AV426" s="23"/>
      <c r="AW426" s="23"/>
      <c r="AX426" s="23"/>
      <c r="AY426" s="23"/>
      <c r="AZ426" s="23"/>
      <c r="BA426" s="23"/>
      <c r="BB426" s="23"/>
      <c r="BC426" s="23"/>
      <c r="BD426" s="23"/>
      <c r="BK426" s="23"/>
      <c r="BL426" s="23"/>
      <c r="BM426" s="23"/>
      <c r="BN426" s="23"/>
      <c r="BO426" s="23"/>
      <c r="BP426" s="23"/>
      <c r="BQ426" s="23"/>
      <c r="BR426" s="23"/>
      <c r="BS426" s="23"/>
      <c r="BT426" s="23"/>
      <c r="BU426" s="23"/>
      <c r="BV426" s="23"/>
      <c r="BW426" s="23"/>
    </row>
    <row r="427" spans="1:75" ht="18.75" customHeight="1">
      <c r="A427" s="155">
        <f t="shared" si="60"/>
        <v>408</v>
      </c>
      <c r="B427" s="156" t="s">
        <v>917</v>
      </c>
      <c r="C427" s="164" t="s">
        <v>1615</v>
      </c>
      <c r="D427" s="210">
        <v>127</v>
      </c>
      <c r="E427" s="206">
        <f t="shared" si="59"/>
        <v>3.0288576198425946E-4</v>
      </c>
      <c r="F427" s="194">
        <f t="shared" si="61"/>
        <v>0.93412592415931306</v>
      </c>
      <c r="G427" s="23"/>
      <c r="H427" s="136"/>
      <c r="I427" s="136"/>
      <c r="J427" s="136"/>
      <c r="K427" s="136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  <c r="AR427" s="23"/>
      <c r="AS427" s="23"/>
      <c r="AT427" s="23"/>
      <c r="AU427" s="23"/>
      <c r="AV427" s="23"/>
      <c r="AW427" s="23"/>
      <c r="AX427" s="23"/>
      <c r="AY427" s="23"/>
      <c r="AZ427" s="23"/>
      <c r="BA427" s="23"/>
      <c r="BB427" s="23"/>
      <c r="BC427" s="23"/>
      <c r="BD427" s="23"/>
      <c r="BK427" s="23"/>
      <c r="BL427" s="23"/>
      <c r="BM427" s="23"/>
      <c r="BN427" s="23"/>
      <c r="BO427" s="23"/>
      <c r="BP427" s="23"/>
      <c r="BQ427" s="23"/>
      <c r="BR427" s="23"/>
      <c r="BS427" s="23"/>
      <c r="BT427" s="23"/>
      <c r="BU427" s="23"/>
      <c r="BV427" s="23"/>
      <c r="BW427" s="23"/>
    </row>
    <row r="428" spans="1:75" ht="18.75" customHeight="1">
      <c r="A428" s="155">
        <f t="shared" si="60"/>
        <v>409</v>
      </c>
      <c r="B428" s="156" t="s">
        <v>64</v>
      </c>
      <c r="C428" s="164" t="s">
        <v>1748</v>
      </c>
      <c r="D428" s="210">
        <v>127</v>
      </c>
      <c r="E428" s="206">
        <f t="shared" si="59"/>
        <v>3.0288576198425946E-4</v>
      </c>
      <c r="F428" s="194">
        <f t="shared" si="61"/>
        <v>0.93442880992129729</v>
      </c>
      <c r="G428" s="23"/>
      <c r="H428" s="136"/>
      <c r="I428" s="136"/>
      <c r="J428" s="136"/>
      <c r="K428" s="136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  <c r="AR428" s="23"/>
      <c r="AS428" s="23"/>
      <c r="AT428" s="23"/>
      <c r="AU428" s="23"/>
      <c r="AV428" s="23"/>
      <c r="AW428" s="23"/>
      <c r="AX428" s="23"/>
      <c r="AY428" s="23"/>
      <c r="AZ428" s="23"/>
      <c r="BA428" s="23"/>
      <c r="BB428" s="23"/>
      <c r="BC428" s="23"/>
      <c r="BD428" s="23"/>
      <c r="BK428" s="23"/>
      <c r="BL428" s="23"/>
      <c r="BM428" s="23"/>
      <c r="BN428" s="23"/>
      <c r="BO428" s="23"/>
      <c r="BP428" s="23"/>
      <c r="BQ428" s="23"/>
      <c r="BR428" s="23"/>
      <c r="BS428" s="23"/>
      <c r="BT428" s="23"/>
      <c r="BU428" s="23"/>
      <c r="BV428" s="23"/>
      <c r="BW428" s="23"/>
    </row>
    <row r="429" spans="1:75" ht="18.75" customHeight="1">
      <c r="A429" s="155">
        <f t="shared" si="60"/>
        <v>410</v>
      </c>
      <c r="B429" s="156" t="s">
        <v>72</v>
      </c>
      <c r="C429" s="164" t="s">
        <v>462</v>
      </c>
      <c r="D429" s="210">
        <v>126</v>
      </c>
      <c r="E429" s="206">
        <f t="shared" si="59"/>
        <v>3.0050083472454088E-4</v>
      </c>
      <c r="F429" s="194">
        <f t="shared" si="61"/>
        <v>0.93472931075602184</v>
      </c>
      <c r="G429" s="23"/>
      <c r="H429" s="136"/>
      <c r="I429" s="136"/>
      <c r="J429" s="136"/>
      <c r="K429" s="136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  <c r="AR429" s="23"/>
      <c r="AS429" s="23"/>
      <c r="AT429" s="23"/>
      <c r="AU429" s="23"/>
      <c r="AV429" s="23"/>
      <c r="AW429" s="23"/>
      <c r="AX429" s="23"/>
      <c r="AY429" s="23"/>
      <c r="AZ429" s="23"/>
      <c r="BA429" s="23"/>
      <c r="BB429" s="23"/>
      <c r="BC429" s="23"/>
      <c r="BD429" s="23"/>
      <c r="BK429" s="23"/>
      <c r="BL429" s="23"/>
      <c r="BM429" s="23"/>
      <c r="BN429" s="23"/>
      <c r="BO429" s="23"/>
      <c r="BP429" s="23"/>
      <c r="BQ429" s="23"/>
      <c r="BR429" s="23"/>
      <c r="BS429" s="23"/>
      <c r="BT429" s="23"/>
      <c r="BU429" s="23"/>
      <c r="BV429" s="23"/>
      <c r="BW429" s="23"/>
    </row>
    <row r="430" spans="1:75" ht="18.75" customHeight="1">
      <c r="A430" s="155">
        <f t="shared" si="60"/>
        <v>411</v>
      </c>
      <c r="B430" s="156" t="s">
        <v>72</v>
      </c>
      <c r="C430" s="164" t="s">
        <v>649</v>
      </c>
      <c r="D430" s="210">
        <v>125</v>
      </c>
      <c r="E430" s="206">
        <f t="shared" si="59"/>
        <v>2.9811590746482231E-4</v>
      </c>
      <c r="F430" s="194">
        <f t="shared" si="61"/>
        <v>0.9350274266634867</v>
      </c>
      <c r="G430" s="23"/>
      <c r="H430" s="136"/>
      <c r="I430" s="136"/>
      <c r="J430" s="136"/>
      <c r="K430" s="136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  <c r="AR430" s="23"/>
      <c r="AS430" s="23"/>
      <c r="AT430" s="23"/>
      <c r="AU430" s="23"/>
      <c r="AV430" s="23"/>
      <c r="AW430" s="23"/>
      <c r="AX430" s="23"/>
      <c r="AY430" s="23"/>
      <c r="AZ430" s="23"/>
      <c r="BA430" s="23"/>
      <c r="BB430" s="23"/>
      <c r="BC430" s="23"/>
      <c r="BD430" s="23"/>
      <c r="BK430" s="23"/>
      <c r="BL430" s="23"/>
      <c r="BM430" s="23"/>
      <c r="BN430" s="23"/>
      <c r="BO430" s="23"/>
      <c r="BP430" s="23"/>
      <c r="BQ430" s="23"/>
      <c r="BR430" s="23"/>
      <c r="BS430" s="23"/>
      <c r="BT430" s="23"/>
      <c r="BU430" s="23"/>
      <c r="BV430" s="23"/>
      <c r="BW430" s="23"/>
    </row>
    <row r="431" spans="1:75" ht="18.75" customHeight="1">
      <c r="A431" s="155">
        <f t="shared" si="60"/>
        <v>412</v>
      </c>
      <c r="B431" s="156" t="s">
        <v>917</v>
      </c>
      <c r="C431" s="164" t="s">
        <v>1717</v>
      </c>
      <c r="D431" s="210">
        <v>125</v>
      </c>
      <c r="E431" s="206">
        <f t="shared" si="59"/>
        <v>2.9811590746482231E-4</v>
      </c>
      <c r="F431" s="194">
        <f t="shared" si="61"/>
        <v>0.93532554257095157</v>
      </c>
      <c r="G431" s="23"/>
      <c r="H431" s="136"/>
      <c r="I431" s="136"/>
      <c r="J431" s="136"/>
      <c r="K431" s="136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  <c r="AR431" s="23"/>
      <c r="AS431" s="23"/>
      <c r="AT431" s="23"/>
      <c r="AU431" s="23"/>
      <c r="AV431" s="23"/>
      <c r="AW431" s="23"/>
      <c r="AX431" s="23"/>
      <c r="AY431" s="23"/>
      <c r="AZ431" s="23"/>
      <c r="BA431" s="23"/>
      <c r="BB431" s="23"/>
      <c r="BC431" s="23"/>
      <c r="BD431" s="23"/>
      <c r="BK431" s="23"/>
      <c r="BL431" s="23"/>
      <c r="BM431" s="23"/>
      <c r="BN431" s="23"/>
      <c r="BO431" s="23"/>
      <c r="BP431" s="23"/>
      <c r="BQ431" s="23"/>
      <c r="BR431" s="23"/>
      <c r="BS431" s="23"/>
      <c r="BT431" s="23"/>
      <c r="BU431" s="23"/>
      <c r="BV431" s="23"/>
      <c r="BW431" s="23"/>
    </row>
    <row r="432" spans="1:75" ht="18.75" customHeight="1">
      <c r="A432" s="155">
        <f t="shared" si="60"/>
        <v>413</v>
      </c>
      <c r="B432" s="156" t="s">
        <v>72</v>
      </c>
      <c r="C432" s="164" t="s">
        <v>1781</v>
      </c>
      <c r="D432" s="210">
        <v>125</v>
      </c>
      <c r="E432" s="206">
        <f t="shared" si="59"/>
        <v>2.9811590746482231E-4</v>
      </c>
      <c r="F432" s="194">
        <f t="shared" si="61"/>
        <v>0.93562365847841644</v>
      </c>
      <c r="G432" s="23"/>
      <c r="H432" s="136"/>
      <c r="I432" s="136"/>
      <c r="J432" s="136"/>
      <c r="K432" s="136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  <c r="AR432" s="23"/>
      <c r="AS432" s="23"/>
      <c r="AT432" s="23"/>
      <c r="AU432" s="23"/>
      <c r="AV432" s="23"/>
      <c r="AW432" s="23"/>
      <c r="AX432" s="23"/>
      <c r="AY432" s="23"/>
      <c r="AZ432" s="23"/>
      <c r="BA432" s="23"/>
      <c r="BB432" s="23"/>
      <c r="BC432" s="23"/>
      <c r="BD432" s="23"/>
      <c r="BK432" s="23"/>
      <c r="BL432" s="23"/>
      <c r="BM432" s="23"/>
      <c r="BN432" s="23"/>
      <c r="BO432" s="23"/>
      <c r="BP432" s="23"/>
      <c r="BQ432" s="23"/>
      <c r="BR432" s="23"/>
      <c r="BS432" s="23"/>
      <c r="BT432" s="23"/>
      <c r="BU432" s="23"/>
      <c r="BV432" s="23"/>
      <c r="BW432" s="23"/>
    </row>
    <row r="433" spans="1:75" ht="18.75" customHeight="1">
      <c r="A433" s="155">
        <f t="shared" si="60"/>
        <v>414</v>
      </c>
      <c r="B433" s="156" t="s">
        <v>61</v>
      </c>
      <c r="C433" s="164" t="s">
        <v>448</v>
      </c>
      <c r="D433" s="210">
        <v>125</v>
      </c>
      <c r="E433" s="206">
        <f t="shared" si="59"/>
        <v>2.9811590746482231E-4</v>
      </c>
      <c r="F433" s="194">
        <f t="shared" si="61"/>
        <v>0.93592177438588131</v>
      </c>
      <c r="G433" s="23"/>
      <c r="H433" s="136"/>
      <c r="I433" s="136"/>
      <c r="J433" s="136"/>
      <c r="K433" s="136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  <c r="AR433" s="23"/>
      <c r="AS433" s="23"/>
      <c r="AT433" s="23"/>
      <c r="AU433" s="23"/>
      <c r="AV433" s="23"/>
      <c r="AW433" s="23"/>
      <c r="AX433" s="23"/>
      <c r="AY433" s="23"/>
      <c r="AZ433" s="23"/>
      <c r="BA433" s="23"/>
      <c r="BB433" s="23"/>
      <c r="BC433" s="23"/>
      <c r="BD433" s="23"/>
      <c r="BK433" s="23"/>
      <c r="BL433" s="23"/>
      <c r="BM433" s="23"/>
      <c r="BN433" s="23"/>
      <c r="BO433" s="23"/>
      <c r="BP433" s="23"/>
      <c r="BQ433" s="23"/>
      <c r="BR433" s="23"/>
      <c r="BS433" s="23"/>
      <c r="BT433" s="23"/>
      <c r="BU433" s="23"/>
      <c r="BV433" s="23"/>
      <c r="BW433" s="23"/>
    </row>
    <row r="434" spans="1:75" ht="18.75" customHeight="1">
      <c r="A434" s="155">
        <f t="shared" si="60"/>
        <v>415</v>
      </c>
      <c r="B434" s="156" t="s">
        <v>79</v>
      </c>
      <c r="C434" s="164" t="s">
        <v>494</v>
      </c>
      <c r="D434" s="210">
        <v>124</v>
      </c>
      <c r="E434" s="206">
        <f t="shared" si="59"/>
        <v>2.9573098020510373E-4</v>
      </c>
      <c r="F434" s="194">
        <f t="shared" si="61"/>
        <v>0.93621750536608639</v>
      </c>
      <c r="G434" s="23"/>
      <c r="H434" s="136"/>
      <c r="I434" s="136"/>
      <c r="J434" s="136"/>
      <c r="K434" s="136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  <c r="AR434" s="23"/>
      <c r="AS434" s="23"/>
      <c r="AT434" s="23"/>
      <c r="AU434" s="23"/>
      <c r="AV434" s="23"/>
      <c r="AW434" s="23"/>
      <c r="AX434" s="23"/>
      <c r="AY434" s="23"/>
      <c r="AZ434" s="23"/>
      <c r="BA434" s="23"/>
      <c r="BB434" s="23"/>
      <c r="BC434" s="23"/>
      <c r="BD434" s="23"/>
      <c r="BK434" s="23"/>
      <c r="BL434" s="23"/>
      <c r="BM434" s="23"/>
      <c r="BN434" s="23"/>
      <c r="BO434" s="23"/>
      <c r="BP434" s="23"/>
      <c r="BQ434" s="23"/>
      <c r="BR434" s="23"/>
      <c r="BS434" s="23"/>
      <c r="BT434" s="23"/>
      <c r="BU434" s="23"/>
      <c r="BV434" s="23"/>
      <c r="BW434" s="23"/>
    </row>
    <row r="435" spans="1:75" ht="18.75" customHeight="1">
      <c r="A435" s="155">
        <f t="shared" si="60"/>
        <v>416</v>
      </c>
      <c r="B435" s="156" t="s">
        <v>917</v>
      </c>
      <c r="C435" s="164" t="s">
        <v>427</v>
      </c>
      <c r="D435" s="210">
        <v>123</v>
      </c>
      <c r="E435" s="206">
        <f t="shared" si="59"/>
        <v>2.9334605294538516E-4</v>
      </c>
      <c r="F435" s="194">
        <f t="shared" si="61"/>
        <v>0.93651085141903179</v>
      </c>
      <c r="G435" s="23"/>
      <c r="H435" s="136"/>
      <c r="I435" s="136"/>
      <c r="J435" s="136"/>
      <c r="K435" s="136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  <c r="AR435" s="23"/>
      <c r="AS435" s="23"/>
      <c r="AT435" s="23"/>
      <c r="AU435" s="23"/>
      <c r="AV435" s="23"/>
      <c r="AW435" s="23"/>
      <c r="AX435" s="23"/>
      <c r="AY435" s="23"/>
      <c r="AZ435" s="23"/>
      <c r="BA435" s="23"/>
      <c r="BB435" s="23"/>
      <c r="BC435" s="23"/>
      <c r="BD435" s="23"/>
      <c r="BK435" s="23"/>
      <c r="BL435" s="23"/>
      <c r="BM435" s="23"/>
      <c r="BN435" s="23"/>
      <c r="BO435" s="23"/>
      <c r="BP435" s="23"/>
      <c r="BQ435" s="23"/>
      <c r="BR435" s="23"/>
      <c r="BS435" s="23"/>
      <c r="BT435" s="23"/>
      <c r="BU435" s="23"/>
      <c r="BV435" s="23"/>
      <c r="BW435" s="23"/>
    </row>
    <row r="436" spans="1:75" ht="18.75" customHeight="1">
      <c r="A436" s="155">
        <f t="shared" si="60"/>
        <v>417</v>
      </c>
      <c r="B436" s="156" t="s">
        <v>61</v>
      </c>
      <c r="C436" s="164" t="s">
        <v>472</v>
      </c>
      <c r="D436" s="210">
        <v>123</v>
      </c>
      <c r="E436" s="206">
        <f t="shared" si="59"/>
        <v>2.9334605294538516E-4</v>
      </c>
      <c r="F436" s="194">
        <f t="shared" si="61"/>
        <v>0.93680419747197718</v>
      </c>
      <c r="G436" s="23"/>
      <c r="H436" s="136"/>
      <c r="I436" s="136"/>
      <c r="J436" s="136"/>
      <c r="K436" s="136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  <c r="AR436" s="23"/>
      <c r="AS436" s="23"/>
      <c r="AT436" s="23"/>
      <c r="AU436" s="23"/>
      <c r="AV436" s="23"/>
      <c r="AW436" s="23"/>
      <c r="AX436" s="23"/>
      <c r="AY436" s="23"/>
      <c r="AZ436" s="23"/>
      <c r="BA436" s="23"/>
      <c r="BB436" s="23"/>
      <c r="BC436" s="23"/>
      <c r="BD436" s="23"/>
      <c r="BK436" s="23"/>
      <c r="BL436" s="23"/>
      <c r="BM436" s="23"/>
      <c r="BN436" s="23"/>
      <c r="BO436" s="23"/>
      <c r="BP436" s="23"/>
      <c r="BQ436" s="23"/>
      <c r="BR436" s="23"/>
      <c r="BS436" s="23"/>
      <c r="BT436" s="23"/>
      <c r="BU436" s="23"/>
      <c r="BV436" s="23"/>
      <c r="BW436" s="23"/>
    </row>
    <row r="437" spans="1:75" ht="18.75" customHeight="1">
      <c r="A437" s="155">
        <f t="shared" si="60"/>
        <v>418</v>
      </c>
      <c r="B437" s="156" t="s">
        <v>61</v>
      </c>
      <c r="C437" s="164" t="s">
        <v>1593</v>
      </c>
      <c r="D437" s="210">
        <v>123</v>
      </c>
      <c r="E437" s="206">
        <f t="shared" si="59"/>
        <v>2.9334605294538516E-4</v>
      </c>
      <c r="F437" s="194">
        <f t="shared" si="61"/>
        <v>0.93709754352492258</v>
      </c>
      <c r="G437" s="23"/>
      <c r="H437" s="136"/>
      <c r="I437" s="136"/>
      <c r="J437" s="136"/>
      <c r="K437" s="136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  <c r="AR437" s="23"/>
      <c r="AS437" s="23"/>
      <c r="AT437" s="23"/>
      <c r="AU437" s="23"/>
      <c r="AV437" s="23"/>
      <c r="AW437" s="23"/>
      <c r="AX437" s="23"/>
      <c r="AY437" s="23"/>
      <c r="AZ437" s="23"/>
      <c r="BA437" s="23"/>
      <c r="BB437" s="23"/>
      <c r="BC437" s="23"/>
      <c r="BD437" s="23"/>
      <c r="BK437" s="23"/>
      <c r="BL437" s="23"/>
      <c r="BM437" s="23"/>
      <c r="BN437" s="23"/>
      <c r="BO437" s="23"/>
      <c r="BP437" s="23"/>
      <c r="BQ437" s="23"/>
      <c r="BR437" s="23"/>
      <c r="BS437" s="23"/>
      <c r="BT437" s="23"/>
      <c r="BU437" s="23"/>
      <c r="BV437" s="23"/>
      <c r="BW437" s="23"/>
    </row>
    <row r="438" spans="1:75" ht="18.75" customHeight="1">
      <c r="A438" s="155">
        <f t="shared" si="60"/>
        <v>419</v>
      </c>
      <c r="B438" s="156" t="s">
        <v>58</v>
      </c>
      <c r="C438" s="164" t="s">
        <v>530</v>
      </c>
      <c r="D438" s="210">
        <v>123</v>
      </c>
      <c r="E438" s="206">
        <f t="shared" si="59"/>
        <v>2.9334605294538516E-4</v>
      </c>
      <c r="F438" s="194">
        <f t="shared" si="61"/>
        <v>0.93739088957786798</v>
      </c>
      <c r="G438" s="23"/>
      <c r="H438" s="136"/>
      <c r="I438" s="136"/>
      <c r="J438" s="136"/>
      <c r="K438" s="136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  <c r="AR438" s="23"/>
      <c r="AS438" s="23"/>
      <c r="AT438" s="23"/>
      <c r="AU438" s="23"/>
      <c r="AV438" s="23"/>
      <c r="AW438" s="23"/>
      <c r="AX438" s="23"/>
      <c r="AY438" s="23"/>
      <c r="AZ438" s="23"/>
      <c r="BA438" s="23"/>
      <c r="BB438" s="23"/>
      <c r="BC438" s="23"/>
      <c r="BD438" s="23"/>
      <c r="BK438" s="23"/>
      <c r="BL438" s="23"/>
      <c r="BM438" s="23"/>
      <c r="BN438" s="23"/>
      <c r="BO438" s="23"/>
      <c r="BP438" s="23"/>
      <c r="BQ438" s="23"/>
      <c r="BR438" s="23"/>
      <c r="BS438" s="23"/>
      <c r="BT438" s="23"/>
      <c r="BU438" s="23"/>
      <c r="BV438" s="23"/>
      <c r="BW438" s="23"/>
    </row>
    <row r="439" spans="1:75" ht="18.75" customHeight="1">
      <c r="A439" s="155">
        <f t="shared" si="60"/>
        <v>420</v>
      </c>
      <c r="B439" s="156" t="s">
        <v>72</v>
      </c>
      <c r="C439" s="164" t="s">
        <v>1621</v>
      </c>
      <c r="D439" s="210">
        <v>123</v>
      </c>
      <c r="E439" s="206">
        <f t="shared" si="59"/>
        <v>2.9334605294538516E-4</v>
      </c>
      <c r="F439" s="194">
        <f t="shared" si="61"/>
        <v>0.93768423563081338</v>
      </c>
      <c r="G439" s="23"/>
      <c r="H439" s="136"/>
      <c r="I439" s="136"/>
      <c r="J439" s="136"/>
      <c r="K439" s="136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  <c r="AR439" s="23"/>
      <c r="AS439" s="23"/>
      <c r="AT439" s="23"/>
      <c r="AU439" s="23"/>
      <c r="AV439" s="23"/>
      <c r="AW439" s="23"/>
      <c r="AX439" s="23"/>
      <c r="AY439" s="23"/>
      <c r="AZ439" s="23"/>
      <c r="BA439" s="23"/>
      <c r="BB439" s="23"/>
      <c r="BC439" s="23"/>
      <c r="BD439" s="23"/>
      <c r="BK439" s="23"/>
      <c r="BL439" s="23"/>
      <c r="BM439" s="23"/>
      <c r="BN439" s="23"/>
      <c r="BO439" s="23"/>
      <c r="BP439" s="23"/>
      <c r="BQ439" s="23"/>
      <c r="BR439" s="23"/>
      <c r="BS439" s="23"/>
      <c r="BT439" s="23"/>
      <c r="BU439" s="23"/>
      <c r="BV439" s="23"/>
      <c r="BW439" s="23"/>
    </row>
    <row r="440" spans="1:75" ht="18.75" customHeight="1">
      <c r="A440" s="155">
        <f t="shared" si="60"/>
        <v>421</v>
      </c>
      <c r="B440" s="156" t="s">
        <v>58</v>
      </c>
      <c r="C440" s="164" t="s">
        <v>386</v>
      </c>
      <c r="D440" s="210">
        <v>122</v>
      </c>
      <c r="E440" s="206">
        <f t="shared" si="59"/>
        <v>2.9096112568566658E-4</v>
      </c>
      <c r="F440" s="194">
        <f t="shared" si="61"/>
        <v>0.9379751967564991</v>
      </c>
      <c r="G440" s="23"/>
      <c r="H440" s="136"/>
      <c r="I440" s="136"/>
      <c r="J440" s="136"/>
      <c r="K440" s="136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  <c r="AR440" s="23"/>
      <c r="AS440" s="23"/>
      <c r="AT440" s="23"/>
      <c r="AU440" s="23"/>
      <c r="AV440" s="23"/>
      <c r="AW440" s="23"/>
      <c r="AX440" s="23"/>
      <c r="AY440" s="23"/>
      <c r="AZ440" s="23"/>
      <c r="BA440" s="23"/>
      <c r="BB440" s="23"/>
      <c r="BC440" s="23"/>
      <c r="BD440" s="23"/>
      <c r="BK440" s="23"/>
      <c r="BL440" s="23"/>
      <c r="BM440" s="23"/>
      <c r="BN440" s="23"/>
      <c r="BO440" s="23"/>
      <c r="BP440" s="23"/>
      <c r="BQ440" s="23"/>
      <c r="BR440" s="23"/>
      <c r="BS440" s="23"/>
      <c r="BT440" s="23"/>
      <c r="BU440" s="23"/>
      <c r="BV440" s="23"/>
      <c r="BW440" s="23"/>
    </row>
    <row r="441" spans="1:75" ht="18.75" customHeight="1">
      <c r="A441" s="155">
        <f t="shared" si="60"/>
        <v>422</v>
      </c>
      <c r="B441" s="156" t="s">
        <v>79</v>
      </c>
      <c r="C441" s="164" t="s">
        <v>473</v>
      </c>
      <c r="D441" s="210">
        <v>121</v>
      </c>
      <c r="E441" s="206">
        <f t="shared" si="59"/>
        <v>2.8857619842594801E-4</v>
      </c>
      <c r="F441" s="194">
        <f t="shared" si="61"/>
        <v>0.93826377295492502</v>
      </c>
      <c r="G441" s="23"/>
      <c r="H441" s="136"/>
      <c r="I441" s="136"/>
      <c r="J441" s="136"/>
      <c r="K441" s="136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  <c r="AR441" s="23"/>
      <c r="AS441" s="23"/>
      <c r="AT441" s="23"/>
      <c r="AU441" s="23"/>
      <c r="AV441" s="23"/>
      <c r="AW441" s="23"/>
      <c r="AX441" s="23"/>
      <c r="AY441" s="23"/>
      <c r="AZ441" s="23"/>
      <c r="BA441" s="23"/>
      <c r="BB441" s="23"/>
      <c r="BC441" s="23"/>
      <c r="BD441" s="23"/>
      <c r="BK441" s="23"/>
      <c r="BL441" s="23"/>
      <c r="BM441" s="23"/>
      <c r="BN441" s="23"/>
      <c r="BO441" s="23"/>
      <c r="BP441" s="23"/>
      <c r="BQ441" s="23"/>
      <c r="BR441" s="23"/>
      <c r="BS441" s="23"/>
      <c r="BT441" s="23"/>
      <c r="BU441" s="23"/>
      <c r="BV441" s="23"/>
      <c r="BW441" s="23"/>
    </row>
    <row r="442" spans="1:75" ht="18.75" customHeight="1">
      <c r="A442" s="155">
        <f t="shared" si="60"/>
        <v>423</v>
      </c>
      <c r="B442" s="156" t="s">
        <v>58</v>
      </c>
      <c r="C442" s="164" t="s">
        <v>744</v>
      </c>
      <c r="D442" s="210">
        <v>120</v>
      </c>
      <c r="E442" s="206">
        <f t="shared" si="59"/>
        <v>2.8619127116622943E-4</v>
      </c>
      <c r="F442" s="194">
        <f t="shared" si="61"/>
        <v>0.93854996422609127</v>
      </c>
      <c r="G442" s="23"/>
      <c r="H442" s="136"/>
      <c r="I442" s="136"/>
      <c r="J442" s="136"/>
      <c r="K442" s="136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  <c r="AR442" s="23"/>
      <c r="AS442" s="23"/>
      <c r="AT442" s="23"/>
      <c r="AU442" s="23"/>
      <c r="AV442" s="23"/>
      <c r="AW442" s="23"/>
      <c r="AX442" s="23"/>
      <c r="AY442" s="23"/>
      <c r="AZ442" s="23"/>
      <c r="BA442" s="23"/>
      <c r="BB442" s="23"/>
      <c r="BC442" s="23"/>
      <c r="BD442" s="23"/>
      <c r="BK442" s="23"/>
      <c r="BL442" s="23"/>
      <c r="BM442" s="23"/>
      <c r="BN442" s="23"/>
      <c r="BO442" s="23"/>
      <c r="BP442" s="23"/>
      <c r="BQ442" s="23"/>
      <c r="BR442" s="23"/>
      <c r="BS442" s="23"/>
      <c r="BT442" s="23"/>
      <c r="BU442" s="23"/>
      <c r="BV442" s="23"/>
      <c r="BW442" s="23"/>
    </row>
    <row r="443" spans="1:75" ht="18.75" customHeight="1">
      <c r="A443" s="155">
        <f t="shared" si="60"/>
        <v>424</v>
      </c>
      <c r="B443" s="156" t="s">
        <v>58</v>
      </c>
      <c r="C443" s="164" t="s">
        <v>467</v>
      </c>
      <c r="D443" s="210">
        <v>120</v>
      </c>
      <c r="E443" s="206">
        <f t="shared" si="59"/>
        <v>2.8619127116622943E-4</v>
      </c>
      <c r="F443" s="194">
        <f t="shared" si="61"/>
        <v>0.93883615549725752</v>
      </c>
      <c r="G443" s="23"/>
      <c r="H443" s="136"/>
      <c r="I443" s="136"/>
      <c r="J443" s="136"/>
      <c r="K443" s="136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  <c r="AR443" s="23"/>
      <c r="AS443" s="23"/>
      <c r="AT443" s="23"/>
      <c r="AU443" s="23"/>
      <c r="AV443" s="23"/>
      <c r="AW443" s="23"/>
      <c r="AX443" s="23"/>
      <c r="AY443" s="23"/>
      <c r="AZ443" s="23"/>
      <c r="BA443" s="23"/>
      <c r="BB443" s="23"/>
      <c r="BC443" s="23"/>
      <c r="BD443" s="23"/>
      <c r="BK443" s="23"/>
      <c r="BL443" s="23"/>
      <c r="BM443" s="23"/>
      <c r="BN443" s="23"/>
      <c r="BO443" s="23"/>
      <c r="BP443" s="23"/>
      <c r="BQ443" s="23"/>
      <c r="BR443" s="23"/>
      <c r="BS443" s="23"/>
      <c r="BT443" s="23"/>
      <c r="BU443" s="23"/>
      <c r="BV443" s="23"/>
      <c r="BW443" s="23"/>
    </row>
    <row r="444" spans="1:75" ht="18.75" customHeight="1">
      <c r="A444" s="155">
        <f t="shared" si="60"/>
        <v>425</v>
      </c>
      <c r="B444" s="156" t="s">
        <v>58</v>
      </c>
      <c r="C444" s="164" t="s">
        <v>563</v>
      </c>
      <c r="D444" s="210">
        <v>119</v>
      </c>
      <c r="E444" s="206">
        <f t="shared" si="59"/>
        <v>2.8380634390651085E-4</v>
      </c>
      <c r="F444" s="194">
        <f t="shared" si="61"/>
        <v>0.93911996184116397</v>
      </c>
      <c r="G444" s="23"/>
      <c r="H444" s="136"/>
      <c r="I444" s="136"/>
      <c r="J444" s="136"/>
      <c r="K444" s="136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  <c r="AR444" s="23"/>
      <c r="AS444" s="23"/>
      <c r="AT444" s="23"/>
      <c r="AU444" s="23"/>
      <c r="AV444" s="23"/>
      <c r="AW444" s="23"/>
      <c r="AX444" s="23"/>
      <c r="AY444" s="23"/>
      <c r="AZ444" s="23"/>
      <c r="BA444" s="23"/>
      <c r="BB444" s="23"/>
      <c r="BC444" s="23"/>
      <c r="BD444" s="23"/>
      <c r="BK444" s="23"/>
      <c r="BL444" s="23"/>
      <c r="BM444" s="23"/>
      <c r="BN444" s="23"/>
      <c r="BO444" s="23"/>
      <c r="BP444" s="23"/>
      <c r="BQ444" s="23"/>
      <c r="BR444" s="23"/>
      <c r="BS444" s="23"/>
      <c r="BT444" s="23"/>
      <c r="BU444" s="23"/>
      <c r="BV444" s="23"/>
      <c r="BW444" s="23"/>
    </row>
    <row r="445" spans="1:75" ht="18.75" customHeight="1">
      <c r="A445" s="155">
        <f t="shared" si="60"/>
        <v>426</v>
      </c>
      <c r="B445" s="156" t="s">
        <v>56</v>
      </c>
      <c r="C445" s="164" t="s">
        <v>529</v>
      </c>
      <c r="D445" s="210">
        <v>118</v>
      </c>
      <c r="E445" s="206">
        <f t="shared" si="59"/>
        <v>2.8142141664679228E-4</v>
      </c>
      <c r="F445" s="194">
        <f t="shared" si="61"/>
        <v>0.93940138325781075</v>
      </c>
      <c r="G445" s="23"/>
      <c r="H445" s="136"/>
      <c r="I445" s="136"/>
      <c r="J445" s="136"/>
      <c r="K445" s="136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  <c r="AR445" s="23"/>
      <c r="AS445" s="23"/>
      <c r="AT445" s="23"/>
      <c r="AU445" s="23"/>
      <c r="AV445" s="23"/>
      <c r="AW445" s="23"/>
      <c r="AX445" s="23"/>
      <c r="AY445" s="23"/>
      <c r="AZ445" s="23"/>
      <c r="BA445" s="23"/>
      <c r="BB445" s="23"/>
      <c r="BC445" s="23"/>
      <c r="BD445" s="23"/>
      <c r="BK445" s="23"/>
      <c r="BL445" s="23"/>
      <c r="BM445" s="23"/>
      <c r="BN445" s="23"/>
      <c r="BO445" s="23"/>
      <c r="BP445" s="23"/>
      <c r="BQ445" s="23"/>
      <c r="BR445" s="23"/>
      <c r="BS445" s="23"/>
      <c r="BT445" s="23"/>
      <c r="BU445" s="23"/>
      <c r="BV445" s="23"/>
      <c r="BW445" s="23"/>
    </row>
    <row r="446" spans="1:75" ht="18.75" customHeight="1">
      <c r="A446" s="155">
        <f t="shared" si="60"/>
        <v>427</v>
      </c>
      <c r="B446" s="156" t="s">
        <v>56</v>
      </c>
      <c r="C446" s="164" t="s">
        <v>451</v>
      </c>
      <c r="D446" s="210">
        <v>118</v>
      </c>
      <c r="E446" s="206">
        <f t="shared" si="59"/>
        <v>2.8142141664679228E-4</v>
      </c>
      <c r="F446" s="194">
        <f t="shared" si="61"/>
        <v>0.93968280467445753</v>
      </c>
      <c r="G446" s="23"/>
      <c r="H446" s="136"/>
      <c r="I446" s="136"/>
      <c r="J446" s="136"/>
      <c r="K446" s="136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  <c r="AR446" s="23"/>
      <c r="AS446" s="23"/>
      <c r="AT446" s="23"/>
      <c r="AU446" s="23"/>
      <c r="AV446" s="23"/>
      <c r="AW446" s="23"/>
      <c r="AX446" s="23"/>
      <c r="AY446" s="23"/>
      <c r="AZ446" s="23"/>
      <c r="BA446" s="23"/>
      <c r="BB446" s="23"/>
      <c r="BC446" s="23"/>
      <c r="BD446" s="23"/>
      <c r="BK446" s="23"/>
      <c r="BL446" s="23"/>
      <c r="BM446" s="23"/>
      <c r="BN446" s="23"/>
      <c r="BO446" s="23"/>
      <c r="BP446" s="23"/>
      <c r="BQ446" s="23"/>
      <c r="BR446" s="23"/>
      <c r="BS446" s="23"/>
      <c r="BT446" s="23"/>
      <c r="BU446" s="23"/>
      <c r="BV446" s="23"/>
      <c r="BW446" s="23"/>
    </row>
    <row r="447" spans="1:75" ht="18.75" customHeight="1">
      <c r="A447" s="155">
        <f t="shared" si="60"/>
        <v>428</v>
      </c>
      <c r="B447" s="156" t="s">
        <v>64</v>
      </c>
      <c r="C447" s="164" t="s">
        <v>553</v>
      </c>
      <c r="D447" s="210">
        <v>118</v>
      </c>
      <c r="E447" s="206">
        <f t="shared" si="59"/>
        <v>2.8142141664679228E-4</v>
      </c>
      <c r="F447" s="194">
        <f t="shared" si="61"/>
        <v>0.9399642260911043</v>
      </c>
      <c r="G447" s="23"/>
      <c r="H447" s="136"/>
      <c r="I447" s="136"/>
      <c r="J447" s="136"/>
      <c r="K447" s="136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  <c r="AR447" s="23"/>
      <c r="AS447" s="23"/>
      <c r="AT447" s="23"/>
      <c r="AU447" s="23"/>
      <c r="AV447" s="23"/>
      <c r="AW447" s="23"/>
      <c r="AX447" s="23"/>
      <c r="AY447" s="23"/>
      <c r="AZ447" s="23"/>
      <c r="BA447" s="23"/>
      <c r="BB447" s="23"/>
      <c r="BC447" s="23"/>
      <c r="BD447" s="23"/>
      <c r="BK447" s="23"/>
      <c r="BL447" s="23"/>
      <c r="BM447" s="23"/>
      <c r="BN447" s="23"/>
      <c r="BO447" s="23"/>
      <c r="BP447" s="23"/>
      <c r="BQ447" s="23"/>
      <c r="BR447" s="23"/>
      <c r="BS447" s="23"/>
      <c r="BT447" s="23"/>
      <c r="BU447" s="23"/>
      <c r="BV447" s="23"/>
      <c r="BW447" s="23"/>
    </row>
    <row r="448" spans="1:75" ht="18.75" customHeight="1">
      <c r="A448" s="155">
        <f t="shared" si="60"/>
        <v>429</v>
      </c>
      <c r="B448" s="156" t="s">
        <v>72</v>
      </c>
      <c r="C448" s="164" t="s">
        <v>443</v>
      </c>
      <c r="D448" s="210">
        <v>117</v>
      </c>
      <c r="E448" s="206">
        <f t="shared" si="59"/>
        <v>2.790364893870737E-4</v>
      </c>
      <c r="F448" s="194">
        <f t="shared" si="61"/>
        <v>0.9402432625804914</v>
      </c>
      <c r="G448" s="23"/>
      <c r="H448" s="136"/>
      <c r="I448" s="136"/>
      <c r="J448" s="136"/>
      <c r="K448" s="136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  <c r="AR448" s="23"/>
      <c r="AS448" s="23"/>
      <c r="AT448" s="23"/>
      <c r="AU448" s="23"/>
      <c r="AV448" s="23"/>
      <c r="AW448" s="23"/>
      <c r="AX448" s="23"/>
      <c r="AY448" s="23"/>
      <c r="AZ448" s="23"/>
      <c r="BA448" s="23"/>
      <c r="BB448" s="23"/>
      <c r="BC448" s="23"/>
      <c r="BD448" s="23"/>
      <c r="BK448" s="23"/>
      <c r="BL448" s="23"/>
      <c r="BM448" s="23"/>
      <c r="BN448" s="23"/>
      <c r="BO448" s="23"/>
      <c r="BP448" s="23"/>
      <c r="BQ448" s="23"/>
      <c r="BR448" s="23"/>
      <c r="BS448" s="23"/>
      <c r="BT448" s="23"/>
      <c r="BU448" s="23"/>
      <c r="BV448" s="23"/>
      <c r="BW448" s="23"/>
    </row>
    <row r="449" spans="1:75" ht="18.75" customHeight="1">
      <c r="A449" s="155">
        <f t="shared" si="60"/>
        <v>430</v>
      </c>
      <c r="B449" s="156" t="s">
        <v>56</v>
      </c>
      <c r="C449" s="164" t="s">
        <v>444</v>
      </c>
      <c r="D449" s="210">
        <v>117</v>
      </c>
      <c r="E449" s="206">
        <f t="shared" si="59"/>
        <v>2.790364893870737E-4</v>
      </c>
      <c r="F449" s="194">
        <f t="shared" si="61"/>
        <v>0.9405222990698785</v>
      </c>
      <c r="G449" s="23"/>
      <c r="H449" s="136"/>
      <c r="I449" s="136"/>
      <c r="J449" s="136"/>
      <c r="K449" s="136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  <c r="AR449" s="23"/>
      <c r="AS449" s="23"/>
      <c r="AT449" s="23"/>
      <c r="AU449" s="23"/>
      <c r="AV449" s="23"/>
      <c r="AW449" s="23"/>
      <c r="AX449" s="23"/>
      <c r="AY449" s="23"/>
      <c r="AZ449" s="23"/>
      <c r="BA449" s="23"/>
      <c r="BB449" s="23"/>
      <c r="BC449" s="23"/>
      <c r="BD449" s="23"/>
      <c r="BK449" s="23"/>
      <c r="BL449" s="23"/>
      <c r="BM449" s="23"/>
      <c r="BN449" s="23"/>
      <c r="BO449" s="23"/>
      <c r="BP449" s="23"/>
      <c r="BQ449" s="23"/>
      <c r="BR449" s="23"/>
      <c r="BS449" s="23"/>
      <c r="BT449" s="23"/>
      <c r="BU449" s="23"/>
      <c r="BV449" s="23"/>
      <c r="BW449" s="23"/>
    </row>
    <row r="450" spans="1:75" ht="18.75" customHeight="1">
      <c r="A450" s="155">
        <f t="shared" si="60"/>
        <v>431</v>
      </c>
      <c r="B450" s="156" t="s">
        <v>52</v>
      </c>
      <c r="C450" s="164" t="s">
        <v>555</v>
      </c>
      <c r="D450" s="210">
        <v>116</v>
      </c>
      <c r="E450" s="206">
        <f t="shared" si="59"/>
        <v>2.7665156212735513E-4</v>
      </c>
      <c r="F450" s="194">
        <f t="shared" si="61"/>
        <v>0.9407989506320058</v>
      </c>
      <c r="G450" s="23"/>
      <c r="H450" s="136"/>
      <c r="I450" s="136"/>
      <c r="J450" s="136"/>
      <c r="K450" s="136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  <c r="AR450" s="23"/>
      <c r="AS450" s="23"/>
      <c r="AT450" s="23"/>
      <c r="AU450" s="23"/>
      <c r="AV450" s="23"/>
      <c r="AW450" s="23"/>
      <c r="AX450" s="23"/>
      <c r="AY450" s="23"/>
      <c r="AZ450" s="23"/>
      <c r="BA450" s="23"/>
      <c r="BB450" s="23"/>
      <c r="BC450" s="23"/>
      <c r="BD450" s="23"/>
      <c r="BK450" s="23"/>
      <c r="BL450" s="23"/>
      <c r="BM450" s="23"/>
      <c r="BN450" s="23"/>
      <c r="BO450" s="23"/>
      <c r="BP450" s="23"/>
      <c r="BQ450" s="23"/>
      <c r="BR450" s="23"/>
      <c r="BS450" s="23"/>
      <c r="BT450" s="23"/>
      <c r="BU450" s="23"/>
      <c r="BV450" s="23"/>
      <c r="BW450" s="23"/>
    </row>
    <row r="451" spans="1:75" ht="18.75" customHeight="1">
      <c r="A451" s="155">
        <f t="shared" si="60"/>
        <v>432</v>
      </c>
      <c r="B451" s="156" t="s">
        <v>61</v>
      </c>
      <c r="C451" s="164" t="s">
        <v>591</v>
      </c>
      <c r="D451" s="210">
        <v>116</v>
      </c>
      <c r="E451" s="206">
        <f t="shared" si="59"/>
        <v>2.7665156212735513E-4</v>
      </c>
      <c r="F451" s="194">
        <f t="shared" si="61"/>
        <v>0.94107560219413311</v>
      </c>
      <c r="G451" s="23"/>
      <c r="H451" s="136"/>
      <c r="I451" s="136"/>
      <c r="J451" s="136"/>
      <c r="K451" s="136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  <c r="AR451" s="23"/>
      <c r="AS451" s="23"/>
      <c r="AT451" s="23"/>
      <c r="AU451" s="23"/>
      <c r="AV451" s="23"/>
      <c r="AW451" s="23"/>
      <c r="AX451" s="23"/>
      <c r="AY451" s="23"/>
      <c r="AZ451" s="23"/>
      <c r="BA451" s="23"/>
      <c r="BB451" s="23"/>
      <c r="BC451" s="23"/>
      <c r="BD451" s="23"/>
      <c r="BK451" s="23"/>
      <c r="BL451" s="23"/>
      <c r="BM451" s="23"/>
      <c r="BN451" s="23"/>
      <c r="BO451" s="23"/>
      <c r="BP451" s="23"/>
      <c r="BQ451" s="23"/>
      <c r="BR451" s="23"/>
      <c r="BS451" s="23"/>
      <c r="BT451" s="23"/>
      <c r="BU451" s="23"/>
      <c r="BV451" s="23"/>
      <c r="BW451" s="23"/>
    </row>
    <row r="452" spans="1:75" ht="18.75" customHeight="1">
      <c r="A452" s="155">
        <f t="shared" si="60"/>
        <v>433</v>
      </c>
      <c r="B452" s="156" t="s">
        <v>58</v>
      </c>
      <c r="C452" s="164" t="s">
        <v>474</v>
      </c>
      <c r="D452" s="210">
        <v>115</v>
      </c>
      <c r="E452" s="206">
        <f t="shared" si="59"/>
        <v>2.7426663486763655E-4</v>
      </c>
      <c r="F452" s="194">
        <f t="shared" si="61"/>
        <v>0.94134986882900074</v>
      </c>
      <c r="G452" s="23"/>
      <c r="H452" s="136"/>
      <c r="I452" s="136"/>
      <c r="J452" s="136"/>
      <c r="K452" s="136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  <c r="AR452" s="23"/>
      <c r="AS452" s="23"/>
      <c r="AT452" s="23"/>
      <c r="AU452" s="23"/>
      <c r="AV452" s="23"/>
      <c r="AW452" s="23"/>
      <c r="AX452" s="23"/>
      <c r="AY452" s="23"/>
      <c r="AZ452" s="23"/>
      <c r="BA452" s="23"/>
      <c r="BB452" s="23"/>
      <c r="BC452" s="23"/>
      <c r="BD452" s="23"/>
      <c r="BK452" s="23"/>
      <c r="BL452" s="23"/>
      <c r="BM452" s="23"/>
      <c r="BN452" s="23"/>
      <c r="BO452" s="23"/>
      <c r="BP452" s="23"/>
      <c r="BQ452" s="23"/>
      <c r="BR452" s="23"/>
      <c r="BS452" s="23"/>
      <c r="BT452" s="23"/>
      <c r="BU452" s="23"/>
      <c r="BV452" s="23"/>
      <c r="BW452" s="23"/>
    </row>
    <row r="453" spans="1:75" ht="18.75" customHeight="1">
      <c r="A453" s="155">
        <f t="shared" si="60"/>
        <v>434</v>
      </c>
      <c r="B453" s="156" t="s">
        <v>72</v>
      </c>
      <c r="C453" s="164" t="s">
        <v>549</v>
      </c>
      <c r="D453" s="210">
        <v>115</v>
      </c>
      <c r="E453" s="206">
        <f t="shared" si="59"/>
        <v>2.7426663486763655E-4</v>
      </c>
      <c r="F453" s="194">
        <f t="shared" si="61"/>
        <v>0.94162413546386836</v>
      </c>
      <c r="G453" s="23"/>
      <c r="H453" s="136"/>
      <c r="I453" s="136"/>
      <c r="J453" s="136"/>
      <c r="K453" s="136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  <c r="AR453" s="23"/>
      <c r="AS453" s="23"/>
      <c r="AT453" s="23"/>
      <c r="AU453" s="23"/>
      <c r="AV453" s="23"/>
      <c r="AW453" s="23"/>
      <c r="AX453" s="23"/>
      <c r="AY453" s="23"/>
      <c r="AZ453" s="23"/>
      <c r="BA453" s="23"/>
      <c r="BB453" s="23"/>
      <c r="BC453" s="23"/>
      <c r="BD453" s="23"/>
      <c r="BK453" s="23"/>
      <c r="BL453" s="23"/>
      <c r="BM453" s="23"/>
      <c r="BN453" s="23"/>
      <c r="BO453" s="23"/>
      <c r="BP453" s="23"/>
      <c r="BQ453" s="23"/>
      <c r="BR453" s="23"/>
      <c r="BS453" s="23"/>
      <c r="BT453" s="23"/>
      <c r="BU453" s="23"/>
      <c r="BV453" s="23"/>
      <c r="BW453" s="23"/>
    </row>
    <row r="454" spans="1:75" ht="18.75" customHeight="1">
      <c r="A454" s="155">
        <f t="shared" si="60"/>
        <v>435</v>
      </c>
      <c r="B454" s="156" t="s">
        <v>72</v>
      </c>
      <c r="C454" s="164" t="s">
        <v>510</v>
      </c>
      <c r="D454" s="210">
        <v>114</v>
      </c>
      <c r="E454" s="206">
        <f t="shared" si="59"/>
        <v>2.7188170760791797E-4</v>
      </c>
      <c r="F454" s="194">
        <f t="shared" si="61"/>
        <v>0.94189601717147631</v>
      </c>
      <c r="G454" s="23"/>
      <c r="H454" s="136"/>
      <c r="I454" s="136"/>
      <c r="J454" s="136"/>
      <c r="K454" s="136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  <c r="AR454" s="23"/>
      <c r="AS454" s="23"/>
      <c r="AT454" s="23"/>
      <c r="AU454" s="23"/>
      <c r="AV454" s="23"/>
      <c r="AW454" s="23"/>
      <c r="AX454" s="23"/>
      <c r="AY454" s="23"/>
      <c r="AZ454" s="23"/>
      <c r="BA454" s="23"/>
      <c r="BB454" s="23"/>
      <c r="BC454" s="23"/>
      <c r="BD454" s="23"/>
      <c r="BK454" s="23"/>
      <c r="BL454" s="23"/>
      <c r="BM454" s="23"/>
      <c r="BN454" s="23"/>
      <c r="BO454" s="23"/>
      <c r="BP454" s="23"/>
      <c r="BQ454" s="23"/>
      <c r="BR454" s="23"/>
      <c r="BS454" s="23"/>
      <c r="BT454" s="23"/>
      <c r="BU454" s="23"/>
      <c r="BV454" s="23"/>
      <c r="BW454" s="23"/>
    </row>
    <row r="455" spans="1:75" ht="18.75" customHeight="1">
      <c r="A455" s="155">
        <f t="shared" si="60"/>
        <v>436</v>
      </c>
      <c r="B455" s="156" t="s">
        <v>61</v>
      </c>
      <c r="C455" s="164" t="s">
        <v>1743</v>
      </c>
      <c r="D455" s="210">
        <v>114</v>
      </c>
      <c r="E455" s="206">
        <f t="shared" si="59"/>
        <v>2.7188170760791797E-4</v>
      </c>
      <c r="F455" s="194">
        <f t="shared" si="61"/>
        <v>0.94216789887908425</v>
      </c>
      <c r="G455" s="23"/>
      <c r="H455" s="136"/>
      <c r="I455" s="136"/>
      <c r="J455" s="136"/>
      <c r="K455" s="136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  <c r="AR455" s="23"/>
      <c r="AS455" s="23"/>
      <c r="AT455" s="23"/>
      <c r="AU455" s="23"/>
      <c r="AV455" s="23"/>
      <c r="AW455" s="23"/>
      <c r="AX455" s="23"/>
      <c r="AY455" s="23"/>
      <c r="AZ455" s="23"/>
      <c r="BA455" s="23"/>
      <c r="BB455" s="23"/>
      <c r="BC455" s="23"/>
      <c r="BD455" s="23"/>
      <c r="BK455" s="23"/>
      <c r="BL455" s="23"/>
      <c r="BM455" s="23"/>
      <c r="BN455" s="23"/>
      <c r="BO455" s="23"/>
      <c r="BP455" s="23"/>
      <c r="BQ455" s="23"/>
      <c r="BR455" s="23"/>
      <c r="BS455" s="23"/>
      <c r="BT455" s="23"/>
      <c r="BU455" s="23"/>
      <c r="BV455" s="23"/>
      <c r="BW455" s="23"/>
    </row>
    <row r="456" spans="1:75" ht="18.75" customHeight="1">
      <c r="A456" s="155">
        <f t="shared" si="60"/>
        <v>437</v>
      </c>
      <c r="B456" s="156" t="s">
        <v>58</v>
      </c>
      <c r="C456" s="164" t="s">
        <v>1485</v>
      </c>
      <c r="D456" s="210">
        <v>113</v>
      </c>
      <c r="E456" s="206">
        <f t="shared" si="59"/>
        <v>2.694967803481994E-4</v>
      </c>
      <c r="F456" s="194">
        <f t="shared" si="61"/>
        <v>0.94243739565943241</v>
      </c>
      <c r="G456" s="23"/>
      <c r="H456" s="136"/>
      <c r="I456" s="136"/>
      <c r="J456" s="136"/>
      <c r="K456" s="136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  <c r="AR456" s="23"/>
      <c r="AS456" s="23"/>
      <c r="AT456" s="23"/>
      <c r="AU456" s="23"/>
      <c r="AV456" s="23"/>
      <c r="AW456" s="23"/>
      <c r="AX456" s="23"/>
      <c r="AY456" s="23"/>
      <c r="AZ456" s="23"/>
      <c r="BA456" s="23"/>
      <c r="BB456" s="23"/>
      <c r="BC456" s="23"/>
      <c r="BD456" s="23"/>
      <c r="BK456" s="23"/>
      <c r="BL456" s="23"/>
      <c r="BM456" s="23"/>
      <c r="BN456" s="23"/>
      <c r="BO456" s="23"/>
      <c r="BP456" s="23"/>
      <c r="BQ456" s="23"/>
      <c r="BR456" s="23"/>
      <c r="BS456" s="23"/>
      <c r="BT456" s="23"/>
      <c r="BU456" s="23"/>
      <c r="BV456" s="23"/>
      <c r="BW456" s="23"/>
    </row>
    <row r="457" spans="1:75" ht="18.75" customHeight="1">
      <c r="A457" s="155">
        <f t="shared" si="60"/>
        <v>438</v>
      </c>
      <c r="B457" s="156" t="s">
        <v>64</v>
      </c>
      <c r="C457" s="164" t="s">
        <v>544</v>
      </c>
      <c r="D457" s="210">
        <v>113</v>
      </c>
      <c r="E457" s="206">
        <f t="shared" si="59"/>
        <v>2.694967803481994E-4</v>
      </c>
      <c r="F457" s="194">
        <f t="shared" si="61"/>
        <v>0.94270689243978056</v>
      </c>
      <c r="G457" s="23"/>
      <c r="H457" s="136"/>
      <c r="I457" s="136"/>
      <c r="J457" s="136"/>
      <c r="K457" s="136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  <c r="AR457" s="23"/>
      <c r="AS457" s="23"/>
      <c r="AT457" s="23"/>
      <c r="AU457" s="23"/>
      <c r="AV457" s="23"/>
      <c r="AW457" s="23"/>
      <c r="AX457" s="23"/>
      <c r="AY457" s="23"/>
      <c r="AZ457" s="23"/>
      <c r="BA457" s="23"/>
      <c r="BB457" s="23"/>
      <c r="BC457" s="23"/>
      <c r="BD457" s="23"/>
      <c r="BK457" s="23"/>
      <c r="BL457" s="23"/>
      <c r="BM457" s="23"/>
      <c r="BN457" s="23"/>
      <c r="BO457" s="23"/>
      <c r="BP457" s="23"/>
      <c r="BQ457" s="23"/>
      <c r="BR457" s="23"/>
      <c r="BS457" s="23"/>
      <c r="BT457" s="23"/>
      <c r="BU457" s="23"/>
      <c r="BV457" s="23"/>
      <c r="BW457" s="23"/>
    </row>
    <row r="458" spans="1:75" ht="18.75" customHeight="1">
      <c r="A458" s="155">
        <f t="shared" si="60"/>
        <v>439</v>
      </c>
      <c r="B458" s="156" t="s">
        <v>58</v>
      </c>
      <c r="C458" s="164" t="s">
        <v>422</v>
      </c>
      <c r="D458" s="210">
        <v>112</v>
      </c>
      <c r="E458" s="206">
        <f t="shared" si="59"/>
        <v>2.6711185308848082E-4</v>
      </c>
      <c r="F458" s="194">
        <f t="shared" si="61"/>
        <v>0.94297400429286904</v>
      </c>
      <c r="G458" s="23"/>
      <c r="H458" s="136"/>
      <c r="I458" s="136"/>
      <c r="J458" s="136"/>
      <c r="K458" s="136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  <c r="AR458" s="23"/>
      <c r="AS458" s="23"/>
      <c r="AT458" s="23"/>
      <c r="AU458" s="23"/>
      <c r="AV458" s="23"/>
      <c r="AW458" s="23"/>
      <c r="AX458" s="23"/>
      <c r="AY458" s="23"/>
      <c r="AZ458" s="23"/>
      <c r="BA458" s="23"/>
      <c r="BB458" s="23"/>
      <c r="BC458" s="23"/>
      <c r="BD458" s="23"/>
      <c r="BK458" s="23"/>
      <c r="BL458" s="23"/>
      <c r="BM458" s="23"/>
      <c r="BN458" s="23"/>
      <c r="BO458" s="23"/>
      <c r="BP458" s="23"/>
      <c r="BQ458" s="23"/>
      <c r="BR458" s="23"/>
      <c r="BS458" s="23"/>
      <c r="BT458" s="23"/>
      <c r="BU458" s="23"/>
      <c r="BV458" s="23"/>
      <c r="BW458" s="23"/>
    </row>
    <row r="459" spans="1:75" ht="18.75" customHeight="1">
      <c r="A459" s="155">
        <f t="shared" si="60"/>
        <v>440</v>
      </c>
      <c r="B459" s="156" t="s">
        <v>72</v>
      </c>
      <c r="C459" s="164" t="s">
        <v>509</v>
      </c>
      <c r="D459" s="210">
        <v>112</v>
      </c>
      <c r="E459" s="206">
        <f t="shared" si="59"/>
        <v>2.6711185308848082E-4</v>
      </c>
      <c r="F459" s="194">
        <f t="shared" si="61"/>
        <v>0.94324111614595751</v>
      </c>
      <c r="G459" s="23"/>
      <c r="H459" s="136"/>
      <c r="I459" s="136"/>
      <c r="J459" s="136"/>
      <c r="K459" s="136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  <c r="AR459" s="23"/>
      <c r="AS459" s="23"/>
      <c r="AT459" s="23"/>
      <c r="AU459" s="23"/>
      <c r="AV459" s="23"/>
      <c r="AW459" s="23"/>
      <c r="AX459" s="23"/>
      <c r="AY459" s="23"/>
      <c r="AZ459" s="23"/>
      <c r="BA459" s="23"/>
      <c r="BB459" s="23"/>
      <c r="BC459" s="23"/>
      <c r="BD459" s="23"/>
      <c r="BK459" s="23"/>
      <c r="BL459" s="23"/>
      <c r="BM459" s="23"/>
      <c r="BN459" s="23"/>
      <c r="BO459" s="23"/>
      <c r="BP459" s="23"/>
      <c r="BQ459" s="23"/>
      <c r="BR459" s="23"/>
      <c r="BS459" s="23"/>
      <c r="BT459" s="23"/>
      <c r="BU459" s="23"/>
      <c r="BV459" s="23"/>
      <c r="BW459" s="23"/>
    </row>
    <row r="460" spans="1:75" ht="18.75" customHeight="1">
      <c r="A460" s="155">
        <f t="shared" si="60"/>
        <v>441</v>
      </c>
      <c r="B460" s="156" t="s">
        <v>58</v>
      </c>
      <c r="C460" s="164" t="s">
        <v>543</v>
      </c>
      <c r="D460" s="210">
        <v>112</v>
      </c>
      <c r="E460" s="206">
        <f t="shared" si="59"/>
        <v>2.6711185308848082E-4</v>
      </c>
      <c r="F460" s="194">
        <f t="shared" si="61"/>
        <v>0.94350822799904599</v>
      </c>
      <c r="G460" s="23"/>
      <c r="H460" s="136"/>
      <c r="I460" s="136"/>
      <c r="J460" s="136"/>
      <c r="K460" s="136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  <c r="AR460" s="23"/>
      <c r="AS460" s="23"/>
      <c r="AT460" s="23"/>
      <c r="AU460" s="23"/>
      <c r="AV460" s="23"/>
      <c r="AW460" s="23"/>
      <c r="AX460" s="23"/>
      <c r="AY460" s="23"/>
      <c r="AZ460" s="23"/>
      <c r="BA460" s="23"/>
      <c r="BB460" s="23"/>
      <c r="BC460" s="23"/>
      <c r="BD460" s="23"/>
      <c r="BK460" s="23"/>
      <c r="BL460" s="23"/>
      <c r="BM460" s="23"/>
      <c r="BN460" s="23"/>
      <c r="BO460" s="23"/>
      <c r="BP460" s="23"/>
      <c r="BQ460" s="23"/>
      <c r="BR460" s="23"/>
      <c r="BS460" s="23"/>
      <c r="BT460" s="23"/>
      <c r="BU460" s="23"/>
      <c r="BV460" s="23"/>
      <c r="BW460" s="23"/>
    </row>
    <row r="461" spans="1:75" ht="18.75" customHeight="1">
      <c r="A461" s="155">
        <f t="shared" si="60"/>
        <v>442</v>
      </c>
      <c r="B461" s="156" t="s">
        <v>58</v>
      </c>
      <c r="C461" s="164" t="s">
        <v>1665</v>
      </c>
      <c r="D461" s="210">
        <v>112</v>
      </c>
      <c r="E461" s="206">
        <f t="shared" si="59"/>
        <v>2.6711185308848082E-4</v>
      </c>
      <c r="F461" s="194">
        <f t="shared" si="61"/>
        <v>0.94377533985213446</v>
      </c>
      <c r="G461" s="23"/>
      <c r="H461" s="136"/>
      <c r="I461" s="136"/>
      <c r="J461" s="136"/>
      <c r="K461" s="136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  <c r="AR461" s="23"/>
      <c r="AS461" s="23"/>
      <c r="AT461" s="23"/>
      <c r="AU461" s="23"/>
      <c r="AV461" s="23"/>
      <c r="AW461" s="23"/>
      <c r="AX461" s="23"/>
      <c r="AY461" s="23"/>
      <c r="AZ461" s="23"/>
      <c r="BA461" s="23"/>
      <c r="BB461" s="23"/>
      <c r="BC461" s="23"/>
      <c r="BD461" s="23"/>
      <c r="BK461" s="23"/>
      <c r="BL461" s="23"/>
      <c r="BM461" s="23"/>
      <c r="BN461" s="23"/>
      <c r="BO461" s="23"/>
      <c r="BP461" s="23"/>
      <c r="BQ461" s="23"/>
      <c r="BR461" s="23"/>
      <c r="BS461" s="23"/>
      <c r="BT461" s="23"/>
      <c r="BU461" s="23"/>
      <c r="BV461" s="23"/>
      <c r="BW461" s="23"/>
    </row>
    <row r="462" spans="1:75" ht="18.75" customHeight="1">
      <c r="A462" s="155">
        <f t="shared" si="60"/>
        <v>443</v>
      </c>
      <c r="B462" s="156" t="s">
        <v>58</v>
      </c>
      <c r="C462" s="164" t="s">
        <v>404</v>
      </c>
      <c r="D462" s="210">
        <v>112</v>
      </c>
      <c r="E462" s="206">
        <f t="shared" si="59"/>
        <v>2.6711185308848082E-4</v>
      </c>
      <c r="F462" s="194">
        <f t="shared" si="61"/>
        <v>0.94404245170522294</v>
      </c>
      <c r="G462" s="23"/>
      <c r="H462" s="136"/>
      <c r="I462" s="136"/>
      <c r="J462" s="136"/>
      <c r="K462" s="136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  <c r="AR462" s="23"/>
      <c r="AS462" s="23"/>
      <c r="AT462" s="23"/>
      <c r="AU462" s="23"/>
      <c r="AV462" s="23"/>
      <c r="AW462" s="23"/>
      <c r="AX462" s="23"/>
      <c r="AY462" s="23"/>
      <c r="AZ462" s="23"/>
      <c r="BA462" s="23"/>
      <c r="BB462" s="23"/>
      <c r="BC462" s="23"/>
      <c r="BD462" s="23"/>
      <c r="BK462" s="23"/>
      <c r="BL462" s="23"/>
      <c r="BM462" s="23"/>
      <c r="BN462" s="23"/>
      <c r="BO462" s="23"/>
      <c r="BP462" s="23"/>
      <c r="BQ462" s="23"/>
      <c r="BR462" s="23"/>
      <c r="BS462" s="23"/>
      <c r="BT462" s="23"/>
      <c r="BU462" s="23"/>
      <c r="BV462" s="23"/>
      <c r="BW462" s="23"/>
    </row>
    <row r="463" spans="1:75" ht="18.75" customHeight="1">
      <c r="A463" s="155">
        <f t="shared" si="60"/>
        <v>444</v>
      </c>
      <c r="B463" s="156" t="s">
        <v>64</v>
      </c>
      <c r="C463" s="164" t="s">
        <v>468</v>
      </c>
      <c r="D463" s="210">
        <v>111</v>
      </c>
      <c r="E463" s="206">
        <f t="shared" si="59"/>
        <v>2.6472692582876225E-4</v>
      </c>
      <c r="F463" s="194">
        <f t="shared" si="61"/>
        <v>0.94430717863105174</v>
      </c>
      <c r="G463" s="23"/>
      <c r="H463" s="136"/>
      <c r="I463" s="136"/>
      <c r="J463" s="136"/>
      <c r="K463" s="136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  <c r="AR463" s="23"/>
      <c r="AS463" s="23"/>
      <c r="AT463" s="23"/>
      <c r="AU463" s="23"/>
      <c r="AV463" s="23"/>
      <c r="AW463" s="23"/>
      <c r="AX463" s="23"/>
      <c r="AY463" s="23"/>
      <c r="AZ463" s="23"/>
      <c r="BA463" s="23"/>
      <c r="BB463" s="23"/>
      <c r="BC463" s="23"/>
      <c r="BD463" s="23"/>
      <c r="BK463" s="23"/>
      <c r="BL463" s="23"/>
      <c r="BM463" s="23"/>
      <c r="BN463" s="23"/>
      <c r="BO463" s="23"/>
      <c r="BP463" s="23"/>
      <c r="BQ463" s="23"/>
      <c r="BR463" s="23"/>
      <c r="BS463" s="23"/>
      <c r="BT463" s="23"/>
      <c r="BU463" s="23"/>
      <c r="BV463" s="23"/>
      <c r="BW463" s="23"/>
    </row>
    <row r="464" spans="1:75" ht="18.75" customHeight="1">
      <c r="A464" s="155">
        <f t="shared" si="60"/>
        <v>445</v>
      </c>
      <c r="B464" s="156" t="s">
        <v>79</v>
      </c>
      <c r="C464" s="164" t="s">
        <v>624</v>
      </c>
      <c r="D464" s="210">
        <v>111</v>
      </c>
      <c r="E464" s="206">
        <f t="shared" si="59"/>
        <v>2.6472692582876225E-4</v>
      </c>
      <c r="F464" s="194">
        <f t="shared" si="61"/>
        <v>0.94457190555688053</v>
      </c>
      <c r="G464" s="23"/>
      <c r="H464" s="136"/>
      <c r="I464" s="136"/>
      <c r="J464" s="136"/>
      <c r="K464" s="136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  <c r="AR464" s="23"/>
      <c r="AS464" s="23"/>
      <c r="AT464" s="23"/>
      <c r="AU464" s="23"/>
      <c r="AV464" s="23"/>
      <c r="AW464" s="23"/>
      <c r="AX464" s="23"/>
      <c r="AY464" s="23"/>
      <c r="AZ464" s="23"/>
      <c r="BA464" s="23"/>
      <c r="BB464" s="23"/>
      <c r="BC464" s="23"/>
      <c r="BD464" s="23"/>
      <c r="BK464" s="23"/>
      <c r="BL464" s="23"/>
      <c r="BM464" s="23"/>
      <c r="BN464" s="23"/>
      <c r="BO464" s="23"/>
      <c r="BP464" s="23"/>
      <c r="BQ464" s="23"/>
      <c r="BR464" s="23"/>
      <c r="BS464" s="23"/>
      <c r="BT464" s="23"/>
      <c r="BU464" s="23"/>
      <c r="BV464" s="23"/>
      <c r="BW464" s="23"/>
    </row>
    <row r="465" spans="1:6" ht="18.75" customHeight="1">
      <c r="A465" s="155">
        <f t="shared" si="60"/>
        <v>446</v>
      </c>
      <c r="B465" s="156" t="s">
        <v>72</v>
      </c>
      <c r="C465" s="164" t="s">
        <v>463</v>
      </c>
      <c r="D465" s="210">
        <v>111</v>
      </c>
      <c r="E465" s="206">
        <f t="shared" si="59"/>
        <v>2.6472692582876225E-4</v>
      </c>
      <c r="F465" s="194">
        <f t="shared" si="61"/>
        <v>0.94483663248270933</v>
      </c>
    </row>
    <row r="466" spans="1:6" ht="18.75" customHeight="1">
      <c r="A466" s="155">
        <f t="shared" si="60"/>
        <v>447</v>
      </c>
      <c r="B466" s="156" t="s">
        <v>72</v>
      </c>
      <c r="C466" s="164" t="s">
        <v>1769</v>
      </c>
      <c r="D466" s="210">
        <v>111</v>
      </c>
      <c r="E466" s="206">
        <f t="shared" si="59"/>
        <v>2.6472692582876225E-4</v>
      </c>
      <c r="F466" s="194">
        <f t="shared" si="61"/>
        <v>0.94510135940853812</v>
      </c>
    </row>
    <row r="467" spans="1:6" ht="18.75" customHeight="1">
      <c r="A467" s="155">
        <f t="shared" si="60"/>
        <v>448</v>
      </c>
      <c r="B467" s="156" t="s">
        <v>58</v>
      </c>
      <c r="C467" s="164" t="s">
        <v>426</v>
      </c>
      <c r="D467" s="210">
        <v>110</v>
      </c>
      <c r="E467" s="206">
        <f t="shared" si="59"/>
        <v>2.6234199856904367E-4</v>
      </c>
      <c r="F467" s="194">
        <f t="shared" si="61"/>
        <v>0.94536370140710713</v>
      </c>
    </row>
    <row r="468" spans="1:6" ht="18.75" customHeight="1">
      <c r="A468" s="155">
        <f t="shared" si="60"/>
        <v>449</v>
      </c>
      <c r="B468" s="156" t="s">
        <v>72</v>
      </c>
      <c r="C468" s="164" t="s">
        <v>500</v>
      </c>
      <c r="D468" s="210">
        <v>110</v>
      </c>
      <c r="E468" s="206">
        <f t="shared" ref="E468:E531" si="62">D468/$D$873</f>
        <v>2.6234199856904367E-4</v>
      </c>
      <c r="F468" s="194">
        <f t="shared" si="61"/>
        <v>0.94562604340567613</v>
      </c>
    </row>
    <row r="469" spans="1:6" ht="18.75" customHeight="1">
      <c r="A469" s="155">
        <f t="shared" ref="A469:A532" si="63">A468+1</f>
        <v>450</v>
      </c>
      <c r="B469" s="156" t="s">
        <v>72</v>
      </c>
      <c r="C469" s="164" t="s">
        <v>490</v>
      </c>
      <c r="D469" s="210">
        <v>110</v>
      </c>
      <c r="E469" s="206">
        <f t="shared" si="62"/>
        <v>2.6234199856904367E-4</v>
      </c>
      <c r="F469" s="194">
        <f t="shared" ref="F469:F532" si="64">F468+E469</f>
        <v>0.94588838540424514</v>
      </c>
    </row>
    <row r="470" spans="1:6" ht="18.75" customHeight="1">
      <c r="A470" s="155">
        <f t="shared" si="63"/>
        <v>451</v>
      </c>
      <c r="B470" s="156" t="s">
        <v>52</v>
      </c>
      <c r="C470" s="164" t="s">
        <v>676</v>
      </c>
      <c r="D470" s="210">
        <v>110</v>
      </c>
      <c r="E470" s="206">
        <f t="shared" si="62"/>
        <v>2.6234199856904367E-4</v>
      </c>
      <c r="F470" s="194">
        <f t="shared" si="64"/>
        <v>0.94615072740281414</v>
      </c>
    </row>
    <row r="471" spans="1:6" ht="18.75" customHeight="1">
      <c r="A471" s="155">
        <f t="shared" si="63"/>
        <v>452</v>
      </c>
      <c r="B471" s="156" t="s">
        <v>52</v>
      </c>
      <c r="C471" s="164" t="s">
        <v>1588</v>
      </c>
      <c r="D471" s="210">
        <v>109</v>
      </c>
      <c r="E471" s="206">
        <f t="shared" si="62"/>
        <v>2.5995707130932504E-4</v>
      </c>
      <c r="F471" s="194">
        <f t="shared" si="64"/>
        <v>0.94641068447412346</v>
      </c>
    </row>
    <row r="472" spans="1:6" ht="18.75" customHeight="1">
      <c r="A472" s="155">
        <f t="shared" si="63"/>
        <v>453</v>
      </c>
      <c r="B472" s="156" t="s">
        <v>64</v>
      </c>
      <c r="C472" s="164" t="s">
        <v>454</v>
      </c>
      <c r="D472" s="210">
        <v>109</v>
      </c>
      <c r="E472" s="206">
        <f t="shared" si="62"/>
        <v>2.5995707130932504E-4</v>
      </c>
      <c r="F472" s="194">
        <f t="shared" si="64"/>
        <v>0.94667064154543279</v>
      </c>
    </row>
    <row r="473" spans="1:6" ht="18.75" customHeight="1">
      <c r="A473" s="155">
        <f t="shared" si="63"/>
        <v>454</v>
      </c>
      <c r="B473" s="156" t="s">
        <v>72</v>
      </c>
      <c r="C473" s="164" t="s">
        <v>457</v>
      </c>
      <c r="D473" s="210">
        <v>108</v>
      </c>
      <c r="E473" s="206">
        <f t="shared" si="62"/>
        <v>2.5757214404960646E-4</v>
      </c>
      <c r="F473" s="194">
        <f t="shared" si="64"/>
        <v>0.94692821368948243</v>
      </c>
    </row>
    <row r="474" spans="1:6" ht="18.75" customHeight="1">
      <c r="A474" s="155">
        <f t="shared" si="63"/>
        <v>455</v>
      </c>
      <c r="B474" s="156" t="s">
        <v>64</v>
      </c>
      <c r="C474" s="164" t="s">
        <v>1587</v>
      </c>
      <c r="D474" s="210">
        <v>108</v>
      </c>
      <c r="E474" s="206">
        <f t="shared" si="62"/>
        <v>2.5757214404960646E-4</v>
      </c>
      <c r="F474" s="194">
        <f t="shared" si="64"/>
        <v>0.94718578583353208</v>
      </c>
    </row>
    <row r="475" spans="1:6" ht="18.75" customHeight="1">
      <c r="A475" s="155">
        <f t="shared" si="63"/>
        <v>456</v>
      </c>
      <c r="B475" s="156" t="s">
        <v>61</v>
      </c>
      <c r="C475" s="164" t="s">
        <v>531</v>
      </c>
      <c r="D475" s="210">
        <v>108</v>
      </c>
      <c r="E475" s="206">
        <f t="shared" si="62"/>
        <v>2.5757214404960646E-4</v>
      </c>
      <c r="F475" s="194">
        <f t="shared" si="64"/>
        <v>0.94744335797758172</v>
      </c>
    </row>
    <row r="476" spans="1:6" ht="18.75" customHeight="1">
      <c r="A476" s="155">
        <f t="shared" si="63"/>
        <v>457</v>
      </c>
      <c r="B476" s="156" t="s">
        <v>58</v>
      </c>
      <c r="C476" s="164" t="s">
        <v>429</v>
      </c>
      <c r="D476" s="210">
        <v>108</v>
      </c>
      <c r="E476" s="206">
        <f t="shared" si="62"/>
        <v>2.5757214404960646E-4</v>
      </c>
      <c r="F476" s="194">
        <f t="shared" si="64"/>
        <v>0.94770093012163137</v>
      </c>
    </row>
    <row r="477" spans="1:6" ht="18.75" customHeight="1">
      <c r="A477" s="155">
        <f t="shared" si="63"/>
        <v>458</v>
      </c>
      <c r="B477" s="156" t="s">
        <v>917</v>
      </c>
      <c r="C477" s="164" t="s">
        <v>1559</v>
      </c>
      <c r="D477" s="210">
        <v>107</v>
      </c>
      <c r="E477" s="206">
        <f t="shared" si="62"/>
        <v>2.5518721678988789E-4</v>
      </c>
      <c r="F477" s="194">
        <f t="shared" si="64"/>
        <v>0.94795611733842122</v>
      </c>
    </row>
    <row r="478" spans="1:6" ht="18.75" customHeight="1">
      <c r="A478" s="155">
        <f t="shared" si="63"/>
        <v>459</v>
      </c>
      <c r="B478" s="156" t="s">
        <v>58</v>
      </c>
      <c r="C478" s="164" t="s">
        <v>1570</v>
      </c>
      <c r="D478" s="210">
        <v>107</v>
      </c>
      <c r="E478" s="206">
        <f t="shared" si="62"/>
        <v>2.5518721678988789E-4</v>
      </c>
      <c r="F478" s="194">
        <f t="shared" si="64"/>
        <v>0.94821130455521108</v>
      </c>
    </row>
    <row r="479" spans="1:6" ht="18.75" customHeight="1">
      <c r="A479" s="155">
        <f t="shared" si="63"/>
        <v>460</v>
      </c>
      <c r="B479" s="156" t="s">
        <v>58</v>
      </c>
      <c r="C479" s="164" t="s">
        <v>1591</v>
      </c>
      <c r="D479" s="210">
        <v>106</v>
      </c>
      <c r="E479" s="206">
        <f t="shared" si="62"/>
        <v>2.5280228953016931E-4</v>
      </c>
      <c r="F479" s="194">
        <f t="shared" si="64"/>
        <v>0.94846410684474125</v>
      </c>
    </row>
    <row r="480" spans="1:6" ht="18.75" customHeight="1">
      <c r="A480" s="155">
        <f t="shared" si="63"/>
        <v>461</v>
      </c>
      <c r="B480" s="156" t="s">
        <v>58</v>
      </c>
      <c r="C480" s="164" t="s">
        <v>496</v>
      </c>
      <c r="D480" s="210">
        <v>106</v>
      </c>
      <c r="E480" s="206">
        <f t="shared" si="62"/>
        <v>2.5280228953016931E-4</v>
      </c>
      <c r="F480" s="194">
        <f t="shared" si="64"/>
        <v>0.94871690913427142</v>
      </c>
    </row>
    <row r="481" spans="1:6" ht="18.75" customHeight="1">
      <c r="A481" s="155">
        <f t="shared" si="63"/>
        <v>462</v>
      </c>
      <c r="B481" s="156" t="s">
        <v>72</v>
      </c>
      <c r="C481" s="164" t="s">
        <v>1685</v>
      </c>
      <c r="D481" s="210">
        <v>106</v>
      </c>
      <c r="E481" s="206">
        <f t="shared" si="62"/>
        <v>2.5280228953016931E-4</v>
      </c>
      <c r="F481" s="194">
        <f t="shared" si="64"/>
        <v>0.9489697114238016</v>
      </c>
    </row>
    <row r="482" spans="1:6" ht="18.75" customHeight="1">
      <c r="A482" s="155">
        <f t="shared" si="63"/>
        <v>463</v>
      </c>
      <c r="B482" s="156" t="s">
        <v>917</v>
      </c>
      <c r="C482" s="164" t="s">
        <v>514</v>
      </c>
      <c r="D482" s="210">
        <v>106</v>
      </c>
      <c r="E482" s="206">
        <f t="shared" si="62"/>
        <v>2.5280228953016931E-4</v>
      </c>
      <c r="F482" s="194">
        <f t="shared" si="64"/>
        <v>0.94922251371333177</v>
      </c>
    </row>
    <row r="483" spans="1:6" ht="18.75" customHeight="1">
      <c r="A483" s="155">
        <f t="shared" si="63"/>
        <v>464</v>
      </c>
      <c r="B483" s="156" t="s">
        <v>64</v>
      </c>
      <c r="C483" s="164" t="s">
        <v>1589</v>
      </c>
      <c r="D483" s="210">
        <v>105</v>
      </c>
      <c r="E483" s="206">
        <f t="shared" si="62"/>
        <v>2.5041736227045074E-4</v>
      </c>
      <c r="F483" s="194">
        <f t="shared" si="64"/>
        <v>0.94947293107560227</v>
      </c>
    </row>
    <row r="484" spans="1:6" ht="18.75" customHeight="1">
      <c r="A484" s="155">
        <f t="shared" si="63"/>
        <v>465</v>
      </c>
      <c r="B484" s="156" t="s">
        <v>72</v>
      </c>
      <c r="C484" s="164" t="s">
        <v>628</v>
      </c>
      <c r="D484" s="210">
        <v>104</v>
      </c>
      <c r="E484" s="206">
        <f t="shared" si="62"/>
        <v>2.4803243501073216E-4</v>
      </c>
      <c r="F484" s="194">
        <f t="shared" si="64"/>
        <v>0.94972096351061297</v>
      </c>
    </row>
    <row r="485" spans="1:6" ht="18.75" customHeight="1">
      <c r="A485" s="155">
        <f t="shared" si="63"/>
        <v>466</v>
      </c>
      <c r="B485" s="156" t="s">
        <v>52</v>
      </c>
      <c r="C485" s="164" t="s">
        <v>466</v>
      </c>
      <c r="D485" s="210">
        <v>103</v>
      </c>
      <c r="E485" s="206">
        <f t="shared" si="62"/>
        <v>2.4564750775101359E-4</v>
      </c>
      <c r="F485" s="194">
        <f t="shared" si="64"/>
        <v>0.94996661101836399</v>
      </c>
    </row>
    <row r="486" spans="1:6" ht="18.75" customHeight="1">
      <c r="A486" s="155">
        <f t="shared" si="63"/>
        <v>467</v>
      </c>
      <c r="B486" s="156" t="s">
        <v>52</v>
      </c>
      <c r="C486" s="164" t="s">
        <v>513</v>
      </c>
      <c r="D486" s="210">
        <v>103</v>
      </c>
      <c r="E486" s="206">
        <f t="shared" si="62"/>
        <v>2.4564750775101359E-4</v>
      </c>
      <c r="F486" s="194">
        <f t="shared" si="64"/>
        <v>0.95021225852611502</v>
      </c>
    </row>
    <row r="487" spans="1:6" ht="18.75" customHeight="1">
      <c r="A487" s="155">
        <f t="shared" si="63"/>
        <v>468</v>
      </c>
      <c r="B487" s="156" t="s">
        <v>72</v>
      </c>
      <c r="C487" s="164" t="s">
        <v>1782</v>
      </c>
      <c r="D487" s="210">
        <v>103</v>
      </c>
      <c r="E487" s="206">
        <f t="shared" si="62"/>
        <v>2.4564750775101359E-4</v>
      </c>
      <c r="F487" s="194">
        <f t="shared" si="64"/>
        <v>0.95045790603386604</v>
      </c>
    </row>
    <row r="488" spans="1:6" ht="18.75" customHeight="1">
      <c r="A488" s="155">
        <f t="shared" si="63"/>
        <v>469</v>
      </c>
      <c r="B488" s="156" t="s">
        <v>72</v>
      </c>
      <c r="C488" s="164" t="s">
        <v>481</v>
      </c>
      <c r="D488" s="210">
        <v>101</v>
      </c>
      <c r="E488" s="206">
        <f t="shared" si="62"/>
        <v>2.4087765323157643E-4</v>
      </c>
      <c r="F488" s="194">
        <f t="shared" si="64"/>
        <v>0.95069878368709759</v>
      </c>
    </row>
    <row r="489" spans="1:6" ht="18.75" customHeight="1">
      <c r="A489" s="155">
        <f t="shared" si="63"/>
        <v>470</v>
      </c>
      <c r="B489" s="156" t="s">
        <v>64</v>
      </c>
      <c r="C489" s="164" t="s">
        <v>538</v>
      </c>
      <c r="D489" s="210">
        <v>100</v>
      </c>
      <c r="E489" s="206">
        <f t="shared" si="62"/>
        <v>2.3849272597185786E-4</v>
      </c>
      <c r="F489" s="194">
        <f t="shared" si="64"/>
        <v>0.95093727641306947</v>
      </c>
    </row>
    <row r="490" spans="1:6" ht="18.75" customHeight="1">
      <c r="A490" s="155">
        <f t="shared" si="63"/>
        <v>471</v>
      </c>
      <c r="B490" s="156" t="s">
        <v>56</v>
      </c>
      <c r="C490" s="164" t="s">
        <v>1612</v>
      </c>
      <c r="D490" s="210">
        <v>100</v>
      </c>
      <c r="E490" s="206">
        <f t="shared" si="62"/>
        <v>2.3849272597185786E-4</v>
      </c>
      <c r="F490" s="194">
        <f t="shared" si="64"/>
        <v>0.95117576913904134</v>
      </c>
    </row>
    <row r="491" spans="1:6" ht="18.75" customHeight="1">
      <c r="A491" s="155">
        <f t="shared" si="63"/>
        <v>472</v>
      </c>
      <c r="B491" s="156" t="s">
        <v>72</v>
      </c>
      <c r="C491" s="164" t="s">
        <v>1613</v>
      </c>
      <c r="D491" s="210">
        <v>100</v>
      </c>
      <c r="E491" s="206">
        <f t="shared" si="62"/>
        <v>2.3849272597185786E-4</v>
      </c>
      <c r="F491" s="194">
        <f t="shared" si="64"/>
        <v>0.95141426186501321</v>
      </c>
    </row>
    <row r="492" spans="1:6" ht="18.75" customHeight="1">
      <c r="A492" s="155">
        <f t="shared" si="63"/>
        <v>473</v>
      </c>
      <c r="B492" s="156" t="s">
        <v>61</v>
      </c>
      <c r="C492" s="164" t="s">
        <v>1653</v>
      </c>
      <c r="D492" s="210">
        <v>100</v>
      </c>
      <c r="E492" s="206">
        <f t="shared" si="62"/>
        <v>2.3849272597185786E-4</v>
      </c>
      <c r="F492" s="194">
        <f t="shared" si="64"/>
        <v>0.95165275459098508</v>
      </c>
    </row>
    <row r="493" spans="1:6" ht="18.75" customHeight="1">
      <c r="A493" s="155">
        <f t="shared" si="63"/>
        <v>474</v>
      </c>
      <c r="B493" s="156" t="s">
        <v>917</v>
      </c>
      <c r="C493" s="164" t="s">
        <v>516</v>
      </c>
      <c r="D493" s="210">
        <v>100</v>
      </c>
      <c r="E493" s="206">
        <f t="shared" si="62"/>
        <v>2.3849272597185786E-4</v>
      </c>
      <c r="F493" s="194">
        <f t="shared" si="64"/>
        <v>0.95189124731695696</v>
      </c>
    </row>
    <row r="494" spans="1:6" ht="18.75" customHeight="1">
      <c r="A494" s="155">
        <f t="shared" si="63"/>
        <v>475</v>
      </c>
      <c r="B494" s="156" t="s">
        <v>64</v>
      </c>
      <c r="C494" s="164" t="s">
        <v>1773</v>
      </c>
      <c r="D494" s="210">
        <v>100</v>
      </c>
      <c r="E494" s="206">
        <f t="shared" si="62"/>
        <v>2.3849272597185786E-4</v>
      </c>
      <c r="F494" s="194">
        <f t="shared" si="64"/>
        <v>0.95212974004292883</v>
      </c>
    </row>
    <row r="495" spans="1:6" ht="18.75" customHeight="1">
      <c r="A495" s="155">
        <f t="shared" si="63"/>
        <v>476</v>
      </c>
      <c r="B495" s="156" t="s">
        <v>917</v>
      </c>
      <c r="C495" s="164" t="s">
        <v>439</v>
      </c>
      <c r="D495" s="210">
        <v>100</v>
      </c>
      <c r="E495" s="206">
        <f t="shared" si="62"/>
        <v>2.3849272597185786E-4</v>
      </c>
      <c r="F495" s="194">
        <f t="shared" si="64"/>
        <v>0.9523682327689007</v>
      </c>
    </row>
    <row r="496" spans="1:6" ht="18.75" customHeight="1">
      <c r="A496" s="155">
        <f t="shared" si="63"/>
        <v>477</v>
      </c>
      <c r="B496" s="156" t="s">
        <v>917</v>
      </c>
      <c r="C496" s="164" t="s">
        <v>614</v>
      </c>
      <c r="D496" s="210">
        <v>99</v>
      </c>
      <c r="E496" s="206">
        <f t="shared" si="62"/>
        <v>2.3610779871213928E-4</v>
      </c>
      <c r="F496" s="194">
        <f t="shared" si="64"/>
        <v>0.9526043405676129</v>
      </c>
    </row>
    <row r="497" spans="1:6" ht="18.75" customHeight="1">
      <c r="A497" s="155">
        <f t="shared" si="63"/>
        <v>478</v>
      </c>
      <c r="B497" s="156" t="s">
        <v>72</v>
      </c>
      <c r="C497" s="164" t="s">
        <v>478</v>
      </c>
      <c r="D497" s="210">
        <v>99</v>
      </c>
      <c r="E497" s="206">
        <f t="shared" si="62"/>
        <v>2.3610779871213928E-4</v>
      </c>
      <c r="F497" s="194">
        <f t="shared" si="64"/>
        <v>0.95284044836632509</v>
      </c>
    </row>
    <row r="498" spans="1:6" ht="18.75" customHeight="1">
      <c r="A498" s="155">
        <f t="shared" si="63"/>
        <v>479</v>
      </c>
      <c r="B498" s="156" t="s">
        <v>58</v>
      </c>
      <c r="C498" s="164" t="s">
        <v>1711</v>
      </c>
      <c r="D498" s="210">
        <v>99</v>
      </c>
      <c r="E498" s="206">
        <f t="shared" si="62"/>
        <v>2.3610779871213928E-4</v>
      </c>
      <c r="F498" s="194">
        <f t="shared" si="64"/>
        <v>0.95307655616503728</v>
      </c>
    </row>
    <row r="499" spans="1:6" ht="18.75" customHeight="1">
      <c r="A499" s="155">
        <f t="shared" si="63"/>
        <v>480</v>
      </c>
      <c r="B499" s="156" t="s">
        <v>917</v>
      </c>
      <c r="C499" s="164" t="s">
        <v>1489</v>
      </c>
      <c r="D499" s="210">
        <v>98</v>
      </c>
      <c r="E499" s="206">
        <f t="shared" si="62"/>
        <v>2.3372287145242071E-4</v>
      </c>
      <c r="F499" s="194">
        <f t="shared" si="64"/>
        <v>0.95331027903648968</v>
      </c>
    </row>
    <row r="500" spans="1:6" ht="18.75" customHeight="1">
      <c r="A500" s="155">
        <f t="shared" si="63"/>
        <v>481</v>
      </c>
      <c r="B500" s="156" t="s">
        <v>917</v>
      </c>
      <c r="C500" s="164" t="s">
        <v>511</v>
      </c>
      <c r="D500" s="210">
        <v>98</v>
      </c>
      <c r="E500" s="206">
        <f t="shared" si="62"/>
        <v>2.3372287145242071E-4</v>
      </c>
      <c r="F500" s="194">
        <f t="shared" si="64"/>
        <v>0.95354400190794208</v>
      </c>
    </row>
    <row r="501" spans="1:6" ht="18.75" customHeight="1">
      <c r="A501" s="155">
        <f t="shared" si="63"/>
        <v>482</v>
      </c>
      <c r="B501" s="156" t="s">
        <v>58</v>
      </c>
      <c r="C501" s="164" t="s">
        <v>1746</v>
      </c>
      <c r="D501" s="210">
        <v>98</v>
      </c>
      <c r="E501" s="206">
        <f t="shared" si="62"/>
        <v>2.3372287145242071E-4</v>
      </c>
      <c r="F501" s="194">
        <f t="shared" si="64"/>
        <v>0.95377772477939449</v>
      </c>
    </row>
    <row r="502" spans="1:6" ht="18.75" customHeight="1">
      <c r="A502" s="155">
        <f t="shared" si="63"/>
        <v>483</v>
      </c>
      <c r="B502" s="156" t="s">
        <v>917</v>
      </c>
      <c r="C502" s="164" t="s">
        <v>1514</v>
      </c>
      <c r="D502" s="210">
        <v>97</v>
      </c>
      <c r="E502" s="206">
        <f t="shared" si="62"/>
        <v>2.3133794419270213E-4</v>
      </c>
      <c r="F502" s="194">
        <f t="shared" si="64"/>
        <v>0.95400906272358721</v>
      </c>
    </row>
    <row r="503" spans="1:6" ht="18.75" customHeight="1">
      <c r="A503" s="155">
        <f t="shared" si="63"/>
        <v>484</v>
      </c>
      <c r="B503" s="156" t="s">
        <v>64</v>
      </c>
      <c r="C503" s="164" t="s">
        <v>1565</v>
      </c>
      <c r="D503" s="210">
        <v>97</v>
      </c>
      <c r="E503" s="206">
        <f t="shared" si="62"/>
        <v>2.3133794419270213E-4</v>
      </c>
      <c r="F503" s="194">
        <f t="shared" si="64"/>
        <v>0.95424040066777993</v>
      </c>
    </row>
    <row r="504" spans="1:6" ht="18.75" customHeight="1">
      <c r="A504" s="155">
        <f t="shared" si="63"/>
        <v>485</v>
      </c>
      <c r="B504" s="156" t="s">
        <v>64</v>
      </c>
      <c r="C504" s="164" t="s">
        <v>485</v>
      </c>
      <c r="D504" s="210">
        <v>97</v>
      </c>
      <c r="E504" s="206">
        <f t="shared" si="62"/>
        <v>2.3133794419270213E-4</v>
      </c>
      <c r="F504" s="194">
        <f t="shared" si="64"/>
        <v>0.95447173861197265</v>
      </c>
    </row>
    <row r="505" spans="1:6" ht="18.75" customHeight="1">
      <c r="A505" s="155">
        <f t="shared" si="63"/>
        <v>486</v>
      </c>
      <c r="B505" s="156" t="s">
        <v>52</v>
      </c>
      <c r="C505" s="164" t="s">
        <v>584</v>
      </c>
      <c r="D505" s="210">
        <v>97</v>
      </c>
      <c r="E505" s="206">
        <f t="shared" si="62"/>
        <v>2.3133794419270213E-4</v>
      </c>
      <c r="F505" s="194">
        <f t="shared" si="64"/>
        <v>0.95470307655616538</v>
      </c>
    </row>
    <row r="506" spans="1:6" ht="18.75" customHeight="1">
      <c r="A506" s="155">
        <f t="shared" si="63"/>
        <v>487</v>
      </c>
      <c r="B506" s="156" t="s">
        <v>56</v>
      </c>
      <c r="C506" s="164" t="s">
        <v>626</v>
      </c>
      <c r="D506" s="210">
        <v>97</v>
      </c>
      <c r="E506" s="206">
        <f t="shared" si="62"/>
        <v>2.3133794419270213E-4</v>
      </c>
      <c r="F506" s="194">
        <f t="shared" si="64"/>
        <v>0.9549344145003581</v>
      </c>
    </row>
    <row r="507" spans="1:6" ht="18.75" customHeight="1">
      <c r="A507" s="155">
        <f t="shared" si="63"/>
        <v>488</v>
      </c>
      <c r="B507" s="156" t="s">
        <v>52</v>
      </c>
      <c r="C507" s="164" t="s">
        <v>532</v>
      </c>
      <c r="D507" s="210">
        <v>97</v>
      </c>
      <c r="E507" s="206">
        <f t="shared" si="62"/>
        <v>2.3133794419270213E-4</v>
      </c>
      <c r="F507" s="194">
        <f t="shared" si="64"/>
        <v>0.95516575244455082</v>
      </c>
    </row>
    <row r="508" spans="1:6" ht="18.75" customHeight="1">
      <c r="A508" s="155">
        <f t="shared" si="63"/>
        <v>489</v>
      </c>
      <c r="B508" s="156" t="s">
        <v>58</v>
      </c>
      <c r="C508" s="164" t="s">
        <v>1502</v>
      </c>
      <c r="D508" s="210">
        <v>96</v>
      </c>
      <c r="E508" s="206">
        <f t="shared" si="62"/>
        <v>2.2895301693298355E-4</v>
      </c>
      <c r="F508" s="194">
        <f t="shared" si="64"/>
        <v>0.95539470546148375</v>
      </c>
    </row>
    <row r="509" spans="1:6" ht="18.75" customHeight="1">
      <c r="A509" s="155">
        <f t="shared" si="63"/>
        <v>490</v>
      </c>
      <c r="B509" s="156" t="s">
        <v>58</v>
      </c>
      <c r="C509" s="164" t="s">
        <v>1536</v>
      </c>
      <c r="D509" s="210">
        <v>96</v>
      </c>
      <c r="E509" s="206">
        <f t="shared" si="62"/>
        <v>2.2895301693298355E-4</v>
      </c>
      <c r="F509" s="194">
        <f t="shared" si="64"/>
        <v>0.95562365847841668</v>
      </c>
    </row>
    <row r="510" spans="1:6" ht="18.75" customHeight="1">
      <c r="A510" s="155">
        <f t="shared" si="63"/>
        <v>491</v>
      </c>
      <c r="B510" s="156" t="s">
        <v>58</v>
      </c>
      <c r="C510" s="164" t="s">
        <v>501</v>
      </c>
      <c r="D510" s="210">
        <v>96</v>
      </c>
      <c r="E510" s="206">
        <f t="shared" si="62"/>
        <v>2.2895301693298355E-4</v>
      </c>
      <c r="F510" s="194">
        <f t="shared" si="64"/>
        <v>0.95585261149534961</v>
      </c>
    </row>
    <row r="511" spans="1:6" ht="18.75" customHeight="1">
      <c r="A511" s="155">
        <f t="shared" si="63"/>
        <v>492</v>
      </c>
      <c r="B511" s="156" t="s">
        <v>72</v>
      </c>
      <c r="C511" s="164" t="s">
        <v>413</v>
      </c>
      <c r="D511" s="210">
        <v>96</v>
      </c>
      <c r="E511" s="206">
        <f t="shared" si="62"/>
        <v>2.2895301693298355E-4</v>
      </c>
      <c r="F511" s="194">
        <f t="shared" si="64"/>
        <v>0.95608156451228254</v>
      </c>
    </row>
    <row r="512" spans="1:6" ht="18.75" customHeight="1">
      <c r="A512" s="155">
        <f t="shared" si="63"/>
        <v>493</v>
      </c>
      <c r="B512" s="156" t="s">
        <v>52</v>
      </c>
      <c r="C512" s="164" t="s">
        <v>605</v>
      </c>
      <c r="D512" s="210">
        <v>96</v>
      </c>
      <c r="E512" s="206">
        <f t="shared" si="62"/>
        <v>2.2895301693298355E-4</v>
      </c>
      <c r="F512" s="194">
        <f t="shared" si="64"/>
        <v>0.95631051752921548</v>
      </c>
    </row>
    <row r="513" spans="1:6" ht="18.75" customHeight="1">
      <c r="A513" s="155">
        <f t="shared" si="63"/>
        <v>494</v>
      </c>
      <c r="B513" s="156" t="s">
        <v>64</v>
      </c>
      <c r="C513" s="164" t="s">
        <v>1701</v>
      </c>
      <c r="D513" s="210">
        <v>96</v>
      </c>
      <c r="E513" s="206">
        <f t="shared" si="62"/>
        <v>2.2895301693298355E-4</v>
      </c>
      <c r="F513" s="194">
        <f t="shared" si="64"/>
        <v>0.95653947054614841</v>
      </c>
    </row>
    <row r="514" spans="1:6" ht="18.75" customHeight="1">
      <c r="A514" s="155">
        <f t="shared" si="63"/>
        <v>495</v>
      </c>
      <c r="B514" s="156" t="s">
        <v>61</v>
      </c>
      <c r="C514" s="164" t="s">
        <v>1750</v>
      </c>
      <c r="D514" s="210">
        <v>96</v>
      </c>
      <c r="E514" s="206">
        <f t="shared" si="62"/>
        <v>2.2895301693298355E-4</v>
      </c>
      <c r="F514" s="194">
        <f t="shared" si="64"/>
        <v>0.95676842356308134</v>
      </c>
    </row>
    <row r="515" spans="1:6" ht="18.75" customHeight="1">
      <c r="A515" s="155">
        <f t="shared" si="63"/>
        <v>496</v>
      </c>
      <c r="B515" s="156" t="s">
        <v>917</v>
      </c>
      <c r="C515" s="164" t="s">
        <v>573</v>
      </c>
      <c r="D515" s="210">
        <v>95</v>
      </c>
      <c r="E515" s="206">
        <f t="shared" si="62"/>
        <v>2.2656808967326498E-4</v>
      </c>
      <c r="F515" s="194">
        <f t="shared" si="64"/>
        <v>0.95699499165275459</v>
      </c>
    </row>
    <row r="516" spans="1:6" ht="18.75" customHeight="1">
      <c r="A516" s="155">
        <f t="shared" si="63"/>
        <v>497</v>
      </c>
      <c r="B516" s="156" t="s">
        <v>52</v>
      </c>
      <c r="C516" s="164" t="s">
        <v>567</v>
      </c>
      <c r="D516" s="210">
        <v>95</v>
      </c>
      <c r="E516" s="206">
        <f t="shared" si="62"/>
        <v>2.2656808967326498E-4</v>
      </c>
      <c r="F516" s="194">
        <f t="shared" si="64"/>
        <v>0.95722155974242784</v>
      </c>
    </row>
    <row r="517" spans="1:6" ht="18.75" customHeight="1">
      <c r="A517" s="155">
        <f t="shared" si="63"/>
        <v>498</v>
      </c>
      <c r="B517" s="156" t="s">
        <v>58</v>
      </c>
      <c r="C517" s="164" t="s">
        <v>568</v>
      </c>
      <c r="D517" s="210">
        <v>95</v>
      </c>
      <c r="E517" s="206">
        <f t="shared" si="62"/>
        <v>2.2656808967326498E-4</v>
      </c>
      <c r="F517" s="194">
        <f t="shared" si="64"/>
        <v>0.95744812783210109</v>
      </c>
    </row>
    <row r="518" spans="1:6" ht="18.75" customHeight="1">
      <c r="A518" s="155">
        <f t="shared" si="63"/>
        <v>499</v>
      </c>
      <c r="B518" s="156" t="s">
        <v>72</v>
      </c>
      <c r="C518" s="164" t="s">
        <v>518</v>
      </c>
      <c r="D518" s="210">
        <v>95</v>
      </c>
      <c r="E518" s="206">
        <f t="shared" si="62"/>
        <v>2.2656808967326498E-4</v>
      </c>
      <c r="F518" s="194">
        <f t="shared" si="64"/>
        <v>0.95767469592177434</v>
      </c>
    </row>
    <row r="519" spans="1:6" ht="18.75" customHeight="1">
      <c r="A519" s="155">
        <f t="shared" si="63"/>
        <v>500</v>
      </c>
      <c r="B519" s="156" t="s">
        <v>61</v>
      </c>
      <c r="C519" s="164" t="s">
        <v>1481</v>
      </c>
      <c r="D519" s="210">
        <v>94</v>
      </c>
      <c r="E519" s="206">
        <f t="shared" si="62"/>
        <v>2.2418316241354638E-4</v>
      </c>
      <c r="F519" s="194">
        <f t="shared" si="64"/>
        <v>0.95789887908418792</v>
      </c>
    </row>
    <row r="520" spans="1:6" ht="18.75" customHeight="1">
      <c r="A520" s="155">
        <f t="shared" si="63"/>
        <v>501</v>
      </c>
      <c r="B520" s="156" t="s">
        <v>58</v>
      </c>
      <c r="C520" s="164" t="s">
        <v>1645</v>
      </c>
      <c r="D520" s="210">
        <v>94</v>
      </c>
      <c r="E520" s="206">
        <f t="shared" si="62"/>
        <v>2.2418316241354638E-4</v>
      </c>
      <c r="F520" s="194">
        <f t="shared" si="64"/>
        <v>0.95812306224660149</v>
      </c>
    </row>
    <row r="521" spans="1:6" ht="18.75" customHeight="1">
      <c r="A521" s="155">
        <f t="shared" si="63"/>
        <v>502</v>
      </c>
      <c r="B521" s="156" t="s">
        <v>917</v>
      </c>
      <c r="C521" s="164" t="s">
        <v>1569</v>
      </c>
      <c r="D521" s="210">
        <v>93</v>
      </c>
      <c r="E521" s="206">
        <f t="shared" si="62"/>
        <v>2.217982351538278E-4</v>
      </c>
      <c r="F521" s="194">
        <f t="shared" si="64"/>
        <v>0.95834486048175527</v>
      </c>
    </row>
    <row r="522" spans="1:6" ht="18.75" customHeight="1">
      <c r="A522" s="155">
        <f t="shared" si="63"/>
        <v>503</v>
      </c>
      <c r="B522" s="156" t="s">
        <v>64</v>
      </c>
      <c r="C522" s="164" t="s">
        <v>551</v>
      </c>
      <c r="D522" s="210">
        <v>93</v>
      </c>
      <c r="E522" s="206">
        <f t="shared" si="62"/>
        <v>2.217982351538278E-4</v>
      </c>
      <c r="F522" s="194">
        <f t="shared" si="64"/>
        <v>0.95856665871690905</v>
      </c>
    </row>
    <row r="523" spans="1:6" ht="18.75" customHeight="1">
      <c r="A523" s="155">
        <f t="shared" si="63"/>
        <v>504</v>
      </c>
      <c r="B523" s="156" t="s">
        <v>917</v>
      </c>
      <c r="C523" s="164" t="s">
        <v>1584</v>
      </c>
      <c r="D523" s="210">
        <v>92</v>
      </c>
      <c r="E523" s="206">
        <f t="shared" si="62"/>
        <v>2.1941330789410922E-4</v>
      </c>
      <c r="F523" s="194">
        <f t="shared" si="64"/>
        <v>0.95878607202480315</v>
      </c>
    </row>
    <row r="524" spans="1:6" ht="18.75" customHeight="1">
      <c r="A524" s="155">
        <f t="shared" si="63"/>
        <v>505</v>
      </c>
      <c r="B524" s="156" t="s">
        <v>56</v>
      </c>
      <c r="C524" s="164" t="s">
        <v>1609</v>
      </c>
      <c r="D524" s="210">
        <v>92</v>
      </c>
      <c r="E524" s="206">
        <f t="shared" si="62"/>
        <v>2.1941330789410922E-4</v>
      </c>
      <c r="F524" s="194">
        <f t="shared" si="64"/>
        <v>0.95900548533269725</v>
      </c>
    </row>
    <row r="525" spans="1:6" ht="18.75" customHeight="1">
      <c r="A525" s="155">
        <f t="shared" si="63"/>
        <v>506</v>
      </c>
      <c r="B525" s="156" t="s">
        <v>58</v>
      </c>
      <c r="C525" s="164" t="s">
        <v>520</v>
      </c>
      <c r="D525" s="210">
        <v>90</v>
      </c>
      <c r="E525" s="206">
        <f t="shared" si="62"/>
        <v>2.1464345337467207E-4</v>
      </c>
      <c r="F525" s="194">
        <f t="shared" si="64"/>
        <v>0.95922012878607188</v>
      </c>
    </row>
    <row r="526" spans="1:6" ht="18.75" customHeight="1">
      <c r="A526" s="155">
        <f t="shared" si="63"/>
        <v>507</v>
      </c>
      <c r="B526" s="156" t="s">
        <v>56</v>
      </c>
      <c r="C526" s="164" t="s">
        <v>1599</v>
      </c>
      <c r="D526" s="210">
        <v>90</v>
      </c>
      <c r="E526" s="206">
        <f t="shared" si="62"/>
        <v>2.1464345337467207E-4</v>
      </c>
      <c r="F526" s="194">
        <f t="shared" si="64"/>
        <v>0.95943477223944651</v>
      </c>
    </row>
    <row r="527" spans="1:6" ht="18.75" customHeight="1">
      <c r="A527" s="155">
        <f t="shared" si="63"/>
        <v>508</v>
      </c>
      <c r="B527" s="156" t="s">
        <v>72</v>
      </c>
      <c r="C527" s="164" t="s">
        <v>720</v>
      </c>
      <c r="D527" s="210">
        <v>89</v>
      </c>
      <c r="E527" s="206">
        <f t="shared" si="62"/>
        <v>2.122585261149535E-4</v>
      </c>
      <c r="F527" s="194">
        <f t="shared" si="64"/>
        <v>0.95964703076556146</v>
      </c>
    </row>
    <row r="528" spans="1:6" ht="18.75" customHeight="1">
      <c r="A528" s="155">
        <f t="shared" si="63"/>
        <v>509</v>
      </c>
      <c r="B528" s="156" t="s">
        <v>72</v>
      </c>
      <c r="C528" s="164" t="s">
        <v>1629</v>
      </c>
      <c r="D528" s="210">
        <v>89</v>
      </c>
      <c r="E528" s="206">
        <f t="shared" si="62"/>
        <v>2.122585261149535E-4</v>
      </c>
      <c r="F528" s="194">
        <f t="shared" si="64"/>
        <v>0.95985928929167641</v>
      </c>
    </row>
    <row r="529" spans="1:6" ht="18.75" customHeight="1">
      <c r="A529" s="155">
        <f t="shared" si="63"/>
        <v>510</v>
      </c>
      <c r="B529" s="156" t="s">
        <v>64</v>
      </c>
      <c r="C529" s="164" t="s">
        <v>686</v>
      </c>
      <c r="D529" s="210">
        <v>89</v>
      </c>
      <c r="E529" s="206">
        <f t="shared" si="62"/>
        <v>2.122585261149535E-4</v>
      </c>
      <c r="F529" s="194">
        <f t="shared" si="64"/>
        <v>0.96007154781779136</v>
      </c>
    </row>
    <row r="530" spans="1:6" ht="18.75" customHeight="1">
      <c r="A530" s="155">
        <f t="shared" si="63"/>
        <v>511</v>
      </c>
      <c r="B530" s="156" t="s">
        <v>58</v>
      </c>
      <c r="C530" s="164" t="s">
        <v>1697</v>
      </c>
      <c r="D530" s="210">
        <v>89</v>
      </c>
      <c r="E530" s="206">
        <f t="shared" si="62"/>
        <v>2.122585261149535E-4</v>
      </c>
      <c r="F530" s="194">
        <f t="shared" si="64"/>
        <v>0.96028380634390631</v>
      </c>
    </row>
    <row r="531" spans="1:6" ht="18.75" customHeight="1">
      <c r="A531" s="155">
        <f t="shared" si="63"/>
        <v>512</v>
      </c>
      <c r="B531" s="156" t="s">
        <v>64</v>
      </c>
      <c r="C531" s="164" t="s">
        <v>1760</v>
      </c>
      <c r="D531" s="210">
        <v>89</v>
      </c>
      <c r="E531" s="206">
        <f t="shared" si="62"/>
        <v>2.122585261149535E-4</v>
      </c>
      <c r="F531" s="194">
        <f t="shared" si="64"/>
        <v>0.96049606487002126</v>
      </c>
    </row>
    <row r="532" spans="1:6" ht="18.75" customHeight="1">
      <c r="A532" s="155">
        <f t="shared" si="63"/>
        <v>513</v>
      </c>
      <c r="B532" s="156" t="s">
        <v>64</v>
      </c>
      <c r="C532" s="164" t="s">
        <v>1491</v>
      </c>
      <c r="D532" s="210">
        <v>88</v>
      </c>
      <c r="E532" s="206">
        <f t="shared" ref="E532:E595" si="65">D532/$D$873</f>
        <v>2.0987359885523492E-4</v>
      </c>
      <c r="F532" s="194">
        <f t="shared" si="64"/>
        <v>0.96070593846887653</v>
      </c>
    </row>
    <row r="533" spans="1:6" ht="18.75" customHeight="1">
      <c r="A533" s="155">
        <f t="shared" ref="A533:A596" si="66">A532+1</f>
        <v>514</v>
      </c>
      <c r="B533" s="156" t="s">
        <v>64</v>
      </c>
      <c r="C533" s="164" t="s">
        <v>554</v>
      </c>
      <c r="D533" s="210">
        <v>88</v>
      </c>
      <c r="E533" s="206">
        <f t="shared" si="65"/>
        <v>2.0987359885523492E-4</v>
      </c>
      <c r="F533" s="194">
        <f t="shared" ref="F533:F596" si="67">F532+E533</f>
        <v>0.9609158120677318</v>
      </c>
    </row>
    <row r="534" spans="1:6" ht="18.75" customHeight="1">
      <c r="A534" s="155">
        <f t="shared" si="66"/>
        <v>515</v>
      </c>
      <c r="B534" s="156" t="s">
        <v>58</v>
      </c>
      <c r="C534" s="164" t="s">
        <v>612</v>
      </c>
      <c r="D534" s="210">
        <v>88</v>
      </c>
      <c r="E534" s="206">
        <f t="shared" si="65"/>
        <v>2.0987359885523492E-4</v>
      </c>
      <c r="F534" s="194">
        <f t="shared" si="67"/>
        <v>0.96112568566658707</v>
      </c>
    </row>
    <row r="535" spans="1:6" ht="18.75" customHeight="1">
      <c r="A535" s="155">
        <f t="shared" si="66"/>
        <v>516</v>
      </c>
      <c r="B535" s="156" t="s">
        <v>52</v>
      </c>
      <c r="C535" s="164" t="s">
        <v>693</v>
      </c>
      <c r="D535" s="210">
        <v>87</v>
      </c>
      <c r="E535" s="206">
        <f t="shared" si="65"/>
        <v>2.0748867159551634E-4</v>
      </c>
      <c r="F535" s="194">
        <f t="shared" si="67"/>
        <v>0.96133317433818255</v>
      </c>
    </row>
    <row r="536" spans="1:6" ht="18.75" customHeight="1">
      <c r="A536" s="155">
        <f t="shared" si="66"/>
        <v>517</v>
      </c>
      <c r="B536" s="156" t="s">
        <v>72</v>
      </c>
      <c r="C536" s="164" t="s">
        <v>684</v>
      </c>
      <c r="D536" s="210">
        <v>87</v>
      </c>
      <c r="E536" s="206">
        <f t="shared" si="65"/>
        <v>2.0748867159551634E-4</v>
      </c>
      <c r="F536" s="194">
        <f t="shared" si="67"/>
        <v>0.96154066300977803</v>
      </c>
    </row>
    <row r="537" spans="1:6" ht="18.75" customHeight="1">
      <c r="A537" s="155">
        <f t="shared" si="66"/>
        <v>518</v>
      </c>
      <c r="B537" s="156" t="s">
        <v>52</v>
      </c>
      <c r="C537" s="164" t="s">
        <v>592</v>
      </c>
      <c r="D537" s="210">
        <v>87</v>
      </c>
      <c r="E537" s="206">
        <f t="shared" si="65"/>
        <v>2.0748867159551634E-4</v>
      </c>
      <c r="F537" s="194">
        <f t="shared" si="67"/>
        <v>0.96174815168137351</v>
      </c>
    </row>
    <row r="538" spans="1:6" ht="18.75" customHeight="1">
      <c r="A538" s="155">
        <f t="shared" si="66"/>
        <v>519</v>
      </c>
      <c r="B538" s="156" t="s">
        <v>61</v>
      </c>
      <c r="C538" s="164" t="s">
        <v>593</v>
      </c>
      <c r="D538" s="210">
        <v>87</v>
      </c>
      <c r="E538" s="206">
        <f t="shared" si="65"/>
        <v>2.0748867159551634E-4</v>
      </c>
      <c r="F538" s="194">
        <f t="shared" si="67"/>
        <v>0.96195564035296899</v>
      </c>
    </row>
    <row r="539" spans="1:6" ht="18.75" customHeight="1">
      <c r="A539" s="155">
        <f t="shared" si="66"/>
        <v>520</v>
      </c>
      <c r="B539" s="156" t="s">
        <v>61</v>
      </c>
      <c r="C539" s="164" t="s">
        <v>495</v>
      </c>
      <c r="D539" s="210">
        <v>86</v>
      </c>
      <c r="E539" s="206">
        <f t="shared" si="65"/>
        <v>2.0510374433579777E-4</v>
      </c>
      <c r="F539" s="194">
        <f t="shared" si="67"/>
        <v>0.96216074409730479</v>
      </c>
    </row>
    <row r="540" spans="1:6" ht="18.75" customHeight="1">
      <c r="A540" s="155">
        <f t="shared" si="66"/>
        <v>521</v>
      </c>
      <c r="B540" s="156" t="s">
        <v>52</v>
      </c>
      <c r="C540" s="164" t="s">
        <v>1628</v>
      </c>
      <c r="D540" s="210">
        <v>85</v>
      </c>
      <c r="E540" s="206">
        <f t="shared" si="65"/>
        <v>2.0271881707607919E-4</v>
      </c>
      <c r="F540" s="194">
        <f t="shared" si="67"/>
        <v>0.96236346291438091</v>
      </c>
    </row>
    <row r="541" spans="1:6" ht="18.75" customHeight="1">
      <c r="A541" s="155">
        <f t="shared" si="66"/>
        <v>522</v>
      </c>
      <c r="B541" s="156" t="s">
        <v>72</v>
      </c>
      <c r="C541" s="164" t="s">
        <v>508</v>
      </c>
      <c r="D541" s="210">
        <v>84</v>
      </c>
      <c r="E541" s="206">
        <f t="shared" si="65"/>
        <v>2.0033388981636059E-4</v>
      </c>
      <c r="F541" s="194">
        <f t="shared" si="67"/>
        <v>0.96256379680419724</v>
      </c>
    </row>
    <row r="542" spans="1:6" ht="18.75" customHeight="1">
      <c r="A542" s="155">
        <f t="shared" si="66"/>
        <v>523</v>
      </c>
      <c r="B542" s="156" t="s">
        <v>72</v>
      </c>
      <c r="C542" s="164" t="s">
        <v>604</v>
      </c>
      <c r="D542" s="210">
        <v>84</v>
      </c>
      <c r="E542" s="206">
        <f t="shared" si="65"/>
        <v>2.0033388981636059E-4</v>
      </c>
      <c r="F542" s="194">
        <f t="shared" si="67"/>
        <v>0.96276413069401356</v>
      </c>
    </row>
    <row r="543" spans="1:6" ht="18.75" customHeight="1">
      <c r="A543" s="155">
        <f t="shared" si="66"/>
        <v>524</v>
      </c>
      <c r="B543" s="156" t="s">
        <v>72</v>
      </c>
      <c r="C543" s="164" t="s">
        <v>662</v>
      </c>
      <c r="D543" s="210">
        <v>83</v>
      </c>
      <c r="E543" s="206">
        <f t="shared" si="65"/>
        <v>1.9794896255664201E-4</v>
      </c>
      <c r="F543" s="194">
        <f t="shared" si="67"/>
        <v>0.96296207965657021</v>
      </c>
    </row>
    <row r="544" spans="1:6" ht="18.75" customHeight="1">
      <c r="A544" s="155">
        <f t="shared" si="66"/>
        <v>525</v>
      </c>
      <c r="B544" s="156" t="s">
        <v>917</v>
      </c>
      <c r="C544" s="164" t="s">
        <v>724</v>
      </c>
      <c r="D544" s="210">
        <v>83</v>
      </c>
      <c r="E544" s="206">
        <f t="shared" si="65"/>
        <v>1.9794896255664201E-4</v>
      </c>
      <c r="F544" s="194">
        <f t="shared" si="67"/>
        <v>0.96316002861912686</v>
      </c>
    </row>
    <row r="545" spans="1:6" ht="18.75" customHeight="1">
      <c r="A545" s="155">
        <f t="shared" si="66"/>
        <v>526</v>
      </c>
      <c r="B545" s="156" t="s">
        <v>58</v>
      </c>
      <c r="C545" s="164" t="s">
        <v>565</v>
      </c>
      <c r="D545" s="210">
        <v>82</v>
      </c>
      <c r="E545" s="206">
        <f t="shared" si="65"/>
        <v>1.9556403529692344E-4</v>
      </c>
      <c r="F545" s="194">
        <f t="shared" si="67"/>
        <v>0.96335559265442383</v>
      </c>
    </row>
    <row r="546" spans="1:6" ht="18.75" customHeight="1">
      <c r="A546" s="155">
        <f t="shared" si="66"/>
        <v>527</v>
      </c>
      <c r="B546" s="156" t="s">
        <v>64</v>
      </c>
      <c r="C546" s="164" t="s">
        <v>615</v>
      </c>
      <c r="D546" s="210">
        <v>82</v>
      </c>
      <c r="E546" s="206">
        <f t="shared" si="65"/>
        <v>1.9556403529692344E-4</v>
      </c>
      <c r="F546" s="194">
        <f t="shared" si="67"/>
        <v>0.9635511566897208</v>
      </c>
    </row>
    <row r="547" spans="1:6" ht="18.75" customHeight="1">
      <c r="A547" s="155">
        <f t="shared" si="66"/>
        <v>528</v>
      </c>
      <c r="B547" s="156" t="s">
        <v>58</v>
      </c>
      <c r="C547" s="164" t="s">
        <v>564</v>
      </c>
      <c r="D547" s="210">
        <v>82</v>
      </c>
      <c r="E547" s="206">
        <f t="shared" si="65"/>
        <v>1.9556403529692344E-4</v>
      </c>
      <c r="F547" s="194">
        <f t="shared" si="67"/>
        <v>0.96374672072501777</v>
      </c>
    </row>
    <row r="548" spans="1:6" ht="18.75" customHeight="1">
      <c r="A548" s="155">
        <f t="shared" si="66"/>
        <v>529</v>
      </c>
      <c r="B548" s="156" t="s">
        <v>58</v>
      </c>
      <c r="C548" s="164" t="s">
        <v>1791</v>
      </c>
      <c r="D548" s="210">
        <v>82</v>
      </c>
      <c r="E548" s="206">
        <f t="shared" si="65"/>
        <v>1.9556403529692344E-4</v>
      </c>
      <c r="F548" s="194">
        <f t="shared" si="67"/>
        <v>0.96394228476031474</v>
      </c>
    </row>
    <row r="549" spans="1:6" ht="18.75" customHeight="1">
      <c r="A549" s="155">
        <f t="shared" si="66"/>
        <v>530</v>
      </c>
      <c r="B549" s="156" t="s">
        <v>72</v>
      </c>
      <c r="C549" s="164" t="s">
        <v>632</v>
      </c>
      <c r="D549" s="210">
        <v>81</v>
      </c>
      <c r="E549" s="206">
        <f t="shared" si="65"/>
        <v>1.9317910803720486E-4</v>
      </c>
      <c r="F549" s="194">
        <f t="shared" si="67"/>
        <v>0.96413546386835192</v>
      </c>
    </row>
    <row r="550" spans="1:6" ht="18.75" customHeight="1">
      <c r="A550" s="155">
        <f t="shared" si="66"/>
        <v>531</v>
      </c>
      <c r="B550" s="156" t="s">
        <v>52</v>
      </c>
      <c r="C550" s="164" t="s">
        <v>582</v>
      </c>
      <c r="D550" s="210">
        <v>81</v>
      </c>
      <c r="E550" s="206">
        <f t="shared" si="65"/>
        <v>1.9317910803720486E-4</v>
      </c>
      <c r="F550" s="194">
        <f t="shared" si="67"/>
        <v>0.96432864297638909</v>
      </c>
    </row>
    <row r="551" spans="1:6" ht="18.75" customHeight="1">
      <c r="A551" s="155">
        <f t="shared" si="66"/>
        <v>532</v>
      </c>
      <c r="B551" s="156" t="s">
        <v>58</v>
      </c>
      <c r="C551" s="164" t="s">
        <v>492</v>
      </c>
      <c r="D551" s="210">
        <v>81</v>
      </c>
      <c r="E551" s="206">
        <f t="shared" si="65"/>
        <v>1.9317910803720486E-4</v>
      </c>
      <c r="F551" s="194">
        <f t="shared" si="67"/>
        <v>0.96452182208442627</v>
      </c>
    </row>
    <row r="552" spans="1:6" ht="18.75" customHeight="1">
      <c r="A552" s="155">
        <f t="shared" si="66"/>
        <v>533</v>
      </c>
      <c r="B552" s="156" t="s">
        <v>61</v>
      </c>
      <c r="C552" s="164" t="s">
        <v>1602</v>
      </c>
      <c r="D552" s="210">
        <v>81</v>
      </c>
      <c r="E552" s="206">
        <f t="shared" si="65"/>
        <v>1.9317910803720486E-4</v>
      </c>
      <c r="F552" s="194">
        <f t="shared" si="67"/>
        <v>0.96471500119246345</v>
      </c>
    </row>
    <row r="553" spans="1:6" ht="18.75" customHeight="1">
      <c r="A553" s="155">
        <f t="shared" si="66"/>
        <v>534</v>
      </c>
      <c r="B553" s="156" t="s">
        <v>58</v>
      </c>
      <c r="C553" s="164" t="s">
        <v>1666</v>
      </c>
      <c r="D553" s="210">
        <v>81</v>
      </c>
      <c r="E553" s="206">
        <f t="shared" si="65"/>
        <v>1.9317910803720486E-4</v>
      </c>
      <c r="F553" s="194">
        <f t="shared" si="67"/>
        <v>0.96490818030050063</v>
      </c>
    </row>
    <row r="554" spans="1:6" ht="18.75" customHeight="1">
      <c r="A554" s="155">
        <f t="shared" si="66"/>
        <v>535</v>
      </c>
      <c r="B554" s="156" t="s">
        <v>61</v>
      </c>
      <c r="C554" s="164" t="s">
        <v>739</v>
      </c>
      <c r="D554" s="210">
        <v>81</v>
      </c>
      <c r="E554" s="206">
        <f t="shared" si="65"/>
        <v>1.9317910803720486E-4</v>
      </c>
      <c r="F554" s="194">
        <f t="shared" si="67"/>
        <v>0.96510135940853781</v>
      </c>
    </row>
    <row r="555" spans="1:6" ht="18.75" customHeight="1">
      <c r="A555" s="155">
        <f t="shared" si="66"/>
        <v>536</v>
      </c>
      <c r="B555" s="156" t="s">
        <v>58</v>
      </c>
      <c r="C555" s="164" t="s">
        <v>1703</v>
      </c>
      <c r="D555" s="210">
        <v>81</v>
      </c>
      <c r="E555" s="206">
        <f t="shared" si="65"/>
        <v>1.9317910803720486E-4</v>
      </c>
      <c r="F555" s="194">
        <f t="shared" si="67"/>
        <v>0.96529453851657498</v>
      </c>
    </row>
    <row r="556" spans="1:6" ht="18.75" customHeight="1">
      <c r="A556" s="155">
        <f t="shared" si="66"/>
        <v>537</v>
      </c>
      <c r="B556" s="156" t="s">
        <v>917</v>
      </c>
      <c r="C556" s="164" t="s">
        <v>534</v>
      </c>
      <c r="D556" s="210">
        <v>81</v>
      </c>
      <c r="E556" s="206">
        <f t="shared" si="65"/>
        <v>1.9317910803720486E-4</v>
      </c>
      <c r="F556" s="194">
        <f t="shared" si="67"/>
        <v>0.96548771762461216</v>
      </c>
    </row>
    <row r="557" spans="1:6" ht="18.75" customHeight="1">
      <c r="A557" s="155">
        <f t="shared" si="66"/>
        <v>538</v>
      </c>
      <c r="B557" s="156" t="s">
        <v>917</v>
      </c>
      <c r="C557" s="164" t="s">
        <v>528</v>
      </c>
      <c r="D557" s="210">
        <v>81</v>
      </c>
      <c r="E557" s="206">
        <f t="shared" si="65"/>
        <v>1.9317910803720486E-4</v>
      </c>
      <c r="F557" s="194">
        <f t="shared" si="67"/>
        <v>0.96568089673264934</v>
      </c>
    </row>
    <row r="558" spans="1:6" ht="18.75" customHeight="1">
      <c r="A558" s="155">
        <f t="shared" si="66"/>
        <v>539</v>
      </c>
      <c r="B558" s="156" t="s">
        <v>58</v>
      </c>
      <c r="C558" s="164" t="s">
        <v>1486</v>
      </c>
      <c r="D558" s="210">
        <v>80</v>
      </c>
      <c r="E558" s="206">
        <f t="shared" si="65"/>
        <v>1.9079418077748629E-4</v>
      </c>
      <c r="F558" s="194">
        <f t="shared" si="67"/>
        <v>0.96587169091342684</v>
      </c>
    </row>
    <row r="559" spans="1:6" ht="18.75" customHeight="1">
      <c r="A559" s="155">
        <f t="shared" si="66"/>
        <v>540</v>
      </c>
      <c r="B559" s="156" t="s">
        <v>64</v>
      </c>
      <c r="C559" s="164" t="s">
        <v>579</v>
      </c>
      <c r="D559" s="210">
        <v>80</v>
      </c>
      <c r="E559" s="206">
        <f t="shared" si="65"/>
        <v>1.9079418077748629E-4</v>
      </c>
      <c r="F559" s="194">
        <f t="shared" si="67"/>
        <v>0.96606248509420434</v>
      </c>
    </row>
    <row r="560" spans="1:6" ht="18.75" customHeight="1">
      <c r="A560" s="155">
        <f t="shared" si="66"/>
        <v>541</v>
      </c>
      <c r="B560" s="156" t="s">
        <v>917</v>
      </c>
      <c r="C560" s="164" t="s">
        <v>589</v>
      </c>
      <c r="D560" s="210">
        <v>80</v>
      </c>
      <c r="E560" s="206">
        <f t="shared" si="65"/>
        <v>1.9079418077748629E-4</v>
      </c>
      <c r="F560" s="194">
        <f t="shared" si="67"/>
        <v>0.96625327927498184</v>
      </c>
    </row>
    <row r="561" spans="1:6" ht="18.75" customHeight="1">
      <c r="A561" s="155">
        <f t="shared" si="66"/>
        <v>542</v>
      </c>
      <c r="B561" s="156" t="s">
        <v>52</v>
      </c>
      <c r="C561" s="164" t="s">
        <v>643</v>
      </c>
      <c r="D561" s="210">
        <v>80</v>
      </c>
      <c r="E561" s="206">
        <f t="shared" si="65"/>
        <v>1.9079418077748629E-4</v>
      </c>
      <c r="F561" s="194">
        <f t="shared" si="67"/>
        <v>0.96644407345575933</v>
      </c>
    </row>
    <row r="562" spans="1:6" ht="18.75" customHeight="1">
      <c r="A562" s="155">
        <f t="shared" si="66"/>
        <v>543</v>
      </c>
      <c r="B562" s="156" t="s">
        <v>64</v>
      </c>
      <c r="C562" s="164" t="s">
        <v>1683</v>
      </c>
      <c r="D562" s="210">
        <v>80</v>
      </c>
      <c r="E562" s="206">
        <f t="shared" si="65"/>
        <v>1.9079418077748629E-4</v>
      </c>
      <c r="F562" s="194">
        <f t="shared" si="67"/>
        <v>0.96663486763653683</v>
      </c>
    </row>
    <row r="563" spans="1:6" ht="18.75" customHeight="1">
      <c r="A563" s="155">
        <f t="shared" si="66"/>
        <v>544</v>
      </c>
      <c r="B563" s="156" t="s">
        <v>61</v>
      </c>
      <c r="C563" s="164" t="s">
        <v>661</v>
      </c>
      <c r="D563" s="210">
        <v>79</v>
      </c>
      <c r="E563" s="206">
        <f t="shared" si="65"/>
        <v>1.8840925351776771E-4</v>
      </c>
      <c r="F563" s="194">
        <f t="shared" si="67"/>
        <v>0.96682327689005465</v>
      </c>
    </row>
    <row r="564" spans="1:6" ht="18.75" customHeight="1">
      <c r="A564" s="155">
        <f t="shared" si="66"/>
        <v>545</v>
      </c>
      <c r="B564" s="156" t="s">
        <v>64</v>
      </c>
      <c r="C564" s="164" t="s">
        <v>1783</v>
      </c>
      <c r="D564" s="210">
        <v>79</v>
      </c>
      <c r="E564" s="206">
        <f t="shared" si="65"/>
        <v>1.8840925351776771E-4</v>
      </c>
      <c r="F564" s="194">
        <f t="shared" si="67"/>
        <v>0.96701168614357247</v>
      </c>
    </row>
    <row r="565" spans="1:6" ht="18.75" customHeight="1">
      <c r="A565" s="155">
        <f t="shared" si="66"/>
        <v>546</v>
      </c>
      <c r="B565" s="156" t="s">
        <v>64</v>
      </c>
      <c r="C565" s="164" t="s">
        <v>1793</v>
      </c>
      <c r="D565" s="210">
        <v>79</v>
      </c>
      <c r="E565" s="206">
        <f t="shared" si="65"/>
        <v>1.8840925351776771E-4</v>
      </c>
      <c r="F565" s="194">
        <f t="shared" si="67"/>
        <v>0.96720009539709029</v>
      </c>
    </row>
    <row r="566" spans="1:6" ht="18.75" customHeight="1">
      <c r="A566" s="155">
        <f t="shared" si="66"/>
        <v>547</v>
      </c>
      <c r="B566" s="156" t="s">
        <v>64</v>
      </c>
      <c r="C566" s="164" t="s">
        <v>761</v>
      </c>
      <c r="D566" s="210">
        <v>79</v>
      </c>
      <c r="E566" s="206">
        <f t="shared" si="65"/>
        <v>1.8840925351776771E-4</v>
      </c>
      <c r="F566" s="194">
        <f t="shared" si="67"/>
        <v>0.96738850465060811</v>
      </c>
    </row>
    <row r="567" spans="1:6" ht="18.75" customHeight="1">
      <c r="A567" s="155">
        <f t="shared" si="66"/>
        <v>548</v>
      </c>
      <c r="B567" s="156" t="s">
        <v>64</v>
      </c>
      <c r="C567" s="164" t="s">
        <v>1646</v>
      </c>
      <c r="D567" s="210">
        <v>78</v>
      </c>
      <c r="E567" s="206">
        <f t="shared" si="65"/>
        <v>1.8602432625804913E-4</v>
      </c>
      <c r="F567" s="194">
        <f t="shared" si="67"/>
        <v>0.96757452897686613</v>
      </c>
    </row>
    <row r="568" spans="1:6" ht="18.75" customHeight="1">
      <c r="A568" s="155">
        <f t="shared" si="66"/>
        <v>549</v>
      </c>
      <c r="B568" s="156" t="s">
        <v>72</v>
      </c>
      <c r="C568" s="164" t="s">
        <v>1571</v>
      </c>
      <c r="D568" s="210">
        <v>77</v>
      </c>
      <c r="E568" s="206">
        <f t="shared" si="65"/>
        <v>1.8363939899833056E-4</v>
      </c>
      <c r="F568" s="194">
        <f t="shared" si="67"/>
        <v>0.96775816837586448</v>
      </c>
    </row>
    <row r="569" spans="1:6" ht="18.75" customHeight="1">
      <c r="A569" s="155">
        <f t="shared" si="66"/>
        <v>550</v>
      </c>
      <c r="B569" s="156" t="s">
        <v>58</v>
      </c>
      <c r="C569" s="164" t="s">
        <v>585</v>
      </c>
      <c r="D569" s="210">
        <v>77</v>
      </c>
      <c r="E569" s="206">
        <f t="shared" si="65"/>
        <v>1.8363939899833056E-4</v>
      </c>
      <c r="F569" s="194">
        <f t="shared" si="67"/>
        <v>0.96794180777486283</v>
      </c>
    </row>
    <row r="570" spans="1:6" ht="18.75" customHeight="1">
      <c r="A570" s="155">
        <f t="shared" si="66"/>
        <v>551</v>
      </c>
      <c r="B570" s="156" t="s">
        <v>58</v>
      </c>
      <c r="C570" s="164" t="s">
        <v>1676</v>
      </c>
      <c r="D570" s="210">
        <v>77</v>
      </c>
      <c r="E570" s="206">
        <f t="shared" si="65"/>
        <v>1.8363939899833056E-4</v>
      </c>
      <c r="F570" s="194">
        <f t="shared" si="67"/>
        <v>0.96812544717386118</v>
      </c>
    </row>
    <row r="571" spans="1:6" ht="18.75" customHeight="1">
      <c r="A571" s="155">
        <f t="shared" si="66"/>
        <v>552</v>
      </c>
      <c r="B571" s="156" t="s">
        <v>64</v>
      </c>
      <c r="C571" s="164" t="s">
        <v>723</v>
      </c>
      <c r="D571" s="210">
        <v>77</v>
      </c>
      <c r="E571" s="206">
        <f t="shared" si="65"/>
        <v>1.8363939899833056E-4</v>
      </c>
      <c r="F571" s="194">
        <f t="shared" si="67"/>
        <v>0.96830908657285952</v>
      </c>
    </row>
    <row r="572" spans="1:6" ht="18.75" customHeight="1">
      <c r="A572" s="155">
        <f t="shared" si="66"/>
        <v>553</v>
      </c>
      <c r="B572" s="156" t="s">
        <v>64</v>
      </c>
      <c r="C572" s="164" t="s">
        <v>536</v>
      </c>
      <c r="D572" s="210">
        <v>76</v>
      </c>
      <c r="E572" s="206">
        <f t="shared" si="65"/>
        <v>1.8125447173861198E-4</v>
      </c>
      <c r="F572" s="194">
        <f t="shared" si="67"/>
        <v>0.96849034104459808</v>
      </c>
    </row>
    <row r="573" spans="1:6" ht="18.75" customHeight="1">
      <c r="A573" s="155">
        <f t="shared" si="66"/>
        <v>554</v>
      </c>
      <c r="B573" s="156" t="s">
        <v>52</v>
      </c>
      <c r="C573" s="164" t="s">
        <v>685</v>
      </c>
      <c r="D573" s="210">
        <v>76</v>
      </c>
      <c r="E573" s="206">
        <f t="shared" si="65"/>
        <v>1.8125447173861198E-4</v>
      </c>
      <c r="F573" s="194">
        <f t="shared" si="67"/>
        <v>0.96867159551633664</v>
      </c>
    </row>
    <row r="574" spans="1:6" ht="18.75" customHeight="1">
      <c r="A574" s="155">
        <f t="shared" si="66"/>
        <v>555</v>
      </c>
      <c r="B574" s="156" t="s">
        <v>58</v>
      </c>
      <c r="C574" s="164" t="s">
        <v>641</v>
      </c>
      <c r="D574" s="210">
        <v>76</v>
      </c>
      <c r="E574" s="206">
        <f t="shared" si="65"/>
        <v>1.8125447173861198E-4</v>
      </c>
      <c r="F574" s="194">
        <f t="shared" si="67"/>
        <v>0.96885284998807519</v>
      </c>
    </row>
    <row r="575" spans="1:6" ht="18.75" customHeight="1">
      <c r="A575" s="155">
        <f t="shared" si="66"/>
        <v>556</v>
      </c>
      <c r="B575" s="156" t="s">
        <v>72</v>
      </c>
      <c r="C575" s="164" t="s">
        <v>1694</v>
      </c>
      <c r="D575" s="210">
        <v>75</v>
      </c>
      <c r="E575" s="206">
        <f t="shared" si="65"/>
        <v>1.7886954447889341E-4</v>
      </c>
      <c r="F575" s="194">
        <f t="shared" si="67"/>
        <v>0.96903171953255407</v>
      </c>
    </row>
    <row r="576" spans="1:6" ht="18.75" customHeight="1">
      <c r="A576" s="155">
        <f t="shared" si="66"/>
        <v>557</v>
      </c>
      <c r="B576" s="156" t="s">
        <v>58</v>
      </c>
      <c r="C576" s="164" t="s">
        <v>545</v>
      </c>
      <c r="D576" s="210">
        <v>75</v>
      </c>
      <c r="E576" s="206">
        <f t="shared" si="65"/>
        <v>1.7886954447889341E-4</v>
      </c>
      <c r="F576" s="194">
        <f t="shared" si="67"/>
        <v>0.96921058907703295</v>
      </c>
    </row>
    <row r="577" spans="1:6" ht="18.75" customHeight="1">
      <c r="A577" s="155">
        <f t="shared" si="66"/>
        <v>558</v>
      </c>
      <c r="B577" s="156" t="s">
        <v>917</v>
      </c>
      <c r="C577" s="164" t="s">
        <v>1503</v>
      </c>
      <c r="D577" s="210">
        <v>74</v>
      </c>
      <c r="E577" s="206">
        <f t="shared" si="65"/>
        <v>1.764846172191748E-4</v>
      </c>
      <c r="F577" s="194">
        <f t="shared" si="67"/>
        <v>0.96938707369425214</v>
      </c>
    </row>
    <row r="578" spans="1:6" ht="18.75" customHeight="1">
      <c r="A578" s="155">
        <f t="shared" si="66"/>
        <v>559</v>
      </c>
      <c r="B578" s="156" t="s">
        <v>58</v>
      </c>
      <c r="C578" s="164" t="s">
        <v>1581</v>
      </c>
      <c r="D578" s="210">
        <v>74</v>
      </c>
      <c r="E578" s="206">
        <f t="shared" si="65"/>
        <v>1.764846172191748E-4</v>
      </c>
      <c r="F578" s="194">
        <f t="shared" si="67"/>
        <v>0.96956355831147134</v>
      </c>
    </row>
    <row r="579" spans="1:6" ht="18.75" customHeight="1">
      <c r="A579" s="155">
        <f t="shared" si="66"/>
        <v>560</v>
      </c>
      <c r="B579" s="156" t="s">
        <v>917</v>
      </c>
      <c r="C579" s="164" t="s">
        <v>1716</v>
      </c>
      <c r="D579" s="210">
        <v>74</v>
      </c>
      <c r="E579" s="206">
        <f t="shared" si="65"/>
        <v>1.764846172191748E-4</v>
      </c>
      <c r="F579" s="194">
        <f t="shared" si="67"/>
        <v>0.96974004292869054</v>
      </c>
    </row>
    <row r="580" spans="1:6" ht="18.75" customHeight="1">
      <c r="A580" s="155">
        <f t="shared" si="66"/>
        <v>561</v>
      </c>
      <c r="B580" s="156" t="s">
        <v>52</v>
      </c>
      <c r="C580" s="164" t="s">
        <v>690</v>
      </c>
      <c r="D580" s="210">
        <v>73</v>
      </c>
      <c r="E580" s="206">
        <f t="shared" si="65"/>
        <v>1.7409968995945623E-4</v>
      </c>
      <c r="F580" s="194">
        <f t="shared" si="67"/>
        <v>0.96991414261864994</v>
      </c>
    </row>
    <row r="581" spans="1:6" ht="18.75" customHeight="1">
      <c r="A581" s="155">
        <f t="shared" si="66"/>
        <v>562</v>
      </c>
      <c r="B581" s="156" t="s">
        <v>917</v>
      </c>
      <c r="C581" s="164" t="s">
        <v>542</v>
      </c>
      <c r="D581" s="210">
        <v>73</v>
      </c>
      <c r="E581" s="206">
        <f t="shared" si="65"/>
        <v>1.7409968995945623E-4</v>
      </c>
      <c r="F581" s="194">
        <f t="shared" si="67"/>
        <v>0.97008824230860935</v>
      </c>
    </row>
    <row r="582" spans="1:6" ht="18.75" customHeight="1">
      <c r="A582" s="155">
        <f t="shared" si="66"/>
        <v>563</v>
      </c>
      <c r="B582" s="156" t="s">
        <v>64</v>
      </c>
      <c r="C582" s="164" t="s">
        <v>610</v>
      </c>
      <c r="D582" s="210">
        <v>73</v>
      </c>
      <c r="E582" s="206">
        <f t="shared" si="65"/>
        <v>1.7409968995945623E-4</v>
      </c>
      <c r="F582" s="194">
        <f t="shared" si="67"/>
        <v>0.97026234199856876</v>
      </c>
    </row>
    <row r="583" spans="1:6" ht="18.75" customHeight="1">
      <c r="A583" s="155">
        <f t="shared" si="66"/>
        <v>564</v>
      </c>
      <c r="B583" s="156" t="s">
        <v>72</v>
      </c>
      <c r="C583" s="164" t="s">
        <v>1647</v>
      </c>
      <c r="D583" s="210">
        <v>73</v>
      </c>
      <c r="E583" s="206">
        <f t="shared" si="65"/>
        <v>1.7409968995945623E-4</v>
      </c>
      <c r="F583" s="194">
        <f t="shared" si="67"/>
        <v>0.97043644168852816</v>
      </c>
    </row>
    <row r="584" spans="1:6" ht="18.75" customHeight="1">
      <c r="A584" s="155">
        <f t="shared" si="66"/>
        <v>565</v>
      </c>
      <c r="B584" s="156" t="s">
        <v>56</v>
      </c>
      <c r="C584" s="164" t="s">
        <v>681</v>
      </c>
      <c r="D584" s="210">
        <v>72</v>
      </c>
      <c r="E584" s="206">
        <f t="shared" si="65"/>
        <v>1.7171476269973765E-4</v>
      </c>
      <c r="F584" s="194">
        <f t="shared" si="67"/>
        <v>0.97060815645122789</v>
      </c>
    </row>
    <row r="585" spans="1:6" ht="18.75" customHeight="1">
      <c r="A585" s="155">
        <f t="shared" si="66"/>
        <v>566</v>
      </c>
      <c r="B585" s="156" t="s">
        <v>64</v>
      </c>
      <c r="C585" s="164" t="s">
        <v>1523</v>
      </c>
      <c r="D585" s="210">
        <v>72</v>
      </c>
      <c r="E585" s="206">
        <f t="shared" si="65"/>
        <v>1.7171476269973765E-4</v>
      </c>
      <c r="F585" s="194">
        <f t="shared" si="67"/>
        <v>0.97077987121392761</v>
      </c>
    </row>
    <row r="586" spans="1:6" ht="18.75" customHeight="1">
      <c r="A586" s="155">
        <f t="shared" si="66"/>
        <v>567</v>
      </c>
      <c r="B586" s="156" t="s">
        <v>58</v>
      </c>
      <c r="C586" s="164" t="s">
        <v>634</v>
      </c>
      <c r="D586" s="210">
        <v>72</v>
      </c>
      <c r="E586" s="206">
        <f t="shared" si="65"/>
        <v>1.7171476269973765E-4</v>
      </c>
      <c r="F586" s="194">
        <f t="shared" si="67"/>
        <v>0.97095158597662734</v>
      </c>
    </row>
    <row r="587" spans="1:6" ht="18.75" customHeight="1">
      <c r="A587" s="155">
        <f t="shared" si="66"/>
        <v>568</v>
      </c>
      <c r="B587" s="156" t="s">
        <v>917</v>
      </c>
      <c r="C587" s="164" t="s">
        <v>1582</v>
      </c>
      <c r="D587" s="210">
        <v>72</v>
      </c>
      <c r="E587" s="206">
        <f t="shared" si="65"/>
        <v>1.7171476269973765E-4</v>
      </c>
      <c r="F587" s="194">
        <f t="shared" si="67"/>
        <v>0.97112330073932707</v>
      </c>
    </row>
    <row r="588" spans="1:6" ht="18.75" customHeight="1">
      <c r="A588" s="155">
        <f t="shared" si="66"/>
        <v>569</v>
      </c>
      <c r="B588" s="156" t="s">
        <v>72</v>
      </c>
      <c r="C588" s="164" t="s">
        <v>1770</v>
      </c>
      <c r="D588" s="210">
        <v>72</v>
      </c>
      <c r="E588" s="206">
        <f t="shared" si="65"/>
        <v>1.7171476269973765E-4</v>
      </c>
      <c r="F588" s="194">
        <f t="shared" si="67"/>
        <v>0.97129501550202679</v>
      </c>
    </row>
    <row r="589" spans="1:6" ht="18.75" customHeight="1">
      <c r="A589" s="155">
        <f t="shared" si="66"/>
        <v>570</v>
      </c>
      <c r="B589" s="156" t="s">
        <v>58</v>
      </c>
      <c r="C589" s="164" t="s">
        <v>702</v>
      </c>
      <c r="D589" s="210">
        <v>71</v>
      </c>
      <c r="E589" s="206">
        <f t="shared" si="65"/>
        <v>1.6932983544001908E-4</v>
      </c>
      <c r="F589" s="194">
        <f t="shared" si="67"/>
        <v>0.97146434533746684</v>
      </c>
    </row>
    <row r="590" spans="1:6" ht="18.75" customHeight="1">
      <c r="A590" s="155">
        <f t="shared" si="66"/>
        <v>571</v>
      </c>
      <c r="B590" s="156" t="s">
        <v>58</v>
      </c>
      <c r="C590" s="164" t="s">
        <v>677</v>
      </c>
      <c r="D590" s="210">
        <v>71</v>
      </c>
      <c r="E590" s="206">
        <f t="shared" si="65"/>
        <v>1.6932983544001908E-4</v>
      </c>
      <c r="F590" s="194">
        <f t="shared" si="67"/>
        <v>0.97163367517290689</v>
      </c>
    </row>
    <row r="591" spans="1:6" ht="18.75" customHeight="1">
      <c r="A591" s="155">
        <f t="shared" si="66"/>
        <v>572</v>
      </c>
      <c r="B591" s="156" t="s">
        <v>64</v>
      </c>
      <c r="C591" s="164" t="s">
        <v>558</v>
      </c>
      <c r="D591" s="210">
        <v>71</v>
      </c>
      <c r="E591" s="206">
        <f t="shared" si="65"/>
        <v>1.6932983544001908E-4</v>
      </c>
      <c r="F591" s="194">
        <f t="shared" si="67"/>
        <v>0.97180300500834693</v>
      </c>
    </row>
    <row r="592" spans="1:6" ht="18.75" customHeight="1">
      <c r="A592" s="155">
        <f t="shared" si="66"/>
        <v>573</v>
      </c>
      <c r="B592" s="156" t="s">
        <v>58</v>
      </c>
      <c r="C592" s="164" t="s">
        <v>1764</v>
      </c>
      <c r="D592" s="210">
        <v>71</v>
      </c>
      <c r="E592" s="206">
        <f t="shared" si="65"/>
        <v>1.6932983544001908E-4</v>
      </c>
      <c r="F592" s="194">
        <f t="shared" si="67"/>
        <v>0.97197233484378698</v>
      </c>
    </row>
    <row r="593" spans="1:6" ht="18.75" customHeight="1">
      <c r="A593" s="155">
        <f t="shared" si="66"/>
        <v>574</v>
      </c>
      <c r="B593" s="156" t="s">
        <v>917</v>
      </c>
      <c r="C593" s="164" t="s">
        <v>1785</v>
      </c>
      <c r="D593" s="210">
        <v>71</v>
      </c>
      <c r="E593" s="206">
        <f t="shared" si="65"/>
        <v>1.6932983544001908E-4</v>
      </c>
      <c r="F593" s="194">
        <f t="shared" si="67"/>
        <v>0.97214166467922702</v>
      </c>
    </row>
    <row r="594" spans="1:6" ht="18.75" customHeight="1">
      <c r="A594" s="155">
        <f t="shared" si="66"/>
        <v>575</v>
      </c>
      <c r="B594" s="156" t="s">
        <v>58</v>
      </c>
      <c r="C594" s="164" t="s">
        <v>608</v>
      </c>
      <c r="D594" s="210">
        <v>70</v>
      </c>
      <c r="E594" s="206">
        <f t="shared" si="65"/>
        <v>1.669449081803005E-4</v>
      </c>
      <c r="F594" s="194">
        <f t="shared" si="67"/>
        <v>0.97230860958740728</v>
      </c>
    </row>
    <row r="595" spans="1:6" ht="18.75" customHeight="1">
      <c r="A595" s="155">
        <f t="shared" si="66"/>
        <v>576</v>
      </c>
      <c r="B595" s="156" t="s">
        <v>58</v>
      </c>
      <c r="C595" s="164" t="s">
        <v>570</v>
      </c>
      <c r="D595" s="210">
        <v>70</v>
      </c>
      <c r="E595" s="206">
        <f t="shared" si="65"/>
        <v>1.669449081803005E-4</v>
      </c>
      <c r="F595" s="194">
        <f t="shared" si="67"/>
        <v>0.97247555449558754</v>
      </c>
    </row>
    <row r="596" spans="1:6" ht="18.75" customHeight="1">
      <c r="A596" s="155">
        <f t="shared" si="66"/>
        <v>577</v>
      </c>
      <c r="B596" s="156" t="s">
        <v>72</v>
      </c>
      <c r="C596" s="164" t="s">
        <v>566</v>
      </c>
      <c r="D596" s="210">
        <v>70</v>
      </c>
      <c r="E596" s="206">
        <f t="shared" ref="E596:E659" si="68">D596/$D$873</f>
        <v>1.669449081803005E-4</v>
      </c>
      <c r="F596" s="194">
        <f t="shared" si="67"/>
        <v>0.97264249940376779</v>
      </c>
    </row>
    <row r="597" spans="1:6" ht="18.75" customHeight="1">
      <c r="A597" s="155">
        <f t="shared" ref="A597:A660" si="69">A596+1</f>
        <v>578</v>
      </c>
      <c r="B597" s="156" t="s">
        <v>79</v>
      </c>
      <c r="C597" s="164" t="s">
        <v>791</v>
      </c>
      <c r="D597" s="210">
        <v>70</v>
      </c>
      <c r="E597" s="206">
        <f t="shared" si="68"/>
        <v>1.669449081803005E-4</v>
      </c>
      <c r="F597" s="194">
        <f t="shared" ref="F597:F660" si="70">F596+E597</f>
        <v>0.97280944431194805</v>
      </c>
    </row>
    <row r="598" spans="1:6" ht="18.75" customHeight="1">
      <c r="A598" s="155">
        <f t="shared" si="69"/>
        <v>579</v>
      </c>
      <c r="B598" s="156" t="s">
        <v>58</v>
      </c>
      <c r="C598" s="164" t="s">
        <v>1714</v>
      </c>
      <c r="D598" s="210">
        <v>70</v>
      </c>
      <c r="E598" s="206">
        <f t="shared" si="68"/>
        <v>1.669449081803005E-4</v>
      </c>
      <c r="F598" s="194">
        <f t="shared" si="70"/>
        <v>0.9729763892201283</v>
      </c>
    </row>
    <row r="599" spans="1:6" ht="18.75" customHeight="1">
      <c r="A599" s="155">
        <f t="shared" si="69"/>
        <v>580</v>
      </c>
      <c r="B599" s="156" t="s">
        <v>64</v>
      </c>
      <c r="C599" s="164" t="s">
        <v>1747</v>
      </c>
      <c r="D599" s="210">
        <v>70</v>
      </c>
      <c r="E599" s="206">
        <f t="shared" si="68"/>
        <v>1.669449081803005E-4</v>
      </c>
      <c r="F599" s="194">
        <f t="shared" si="70"/>
        <v>0.97314333412830856</v>
      </c>
    </row>
    <row r="600" spans="1:6" ht="18.75" customHeight="1">
      <c r="A600" s="155">
        <f t="shared" si="69"/>
        <v>581</v>
      </c>
      <c r="B600" s="156" t="s">
        <v>58</v>
      </c>
      <c r="C600" s="164" t="s">
        <v>705</v>
      </c>
      <c r="D600" s="210">
        <v>70</v>
      </c>
      <c r="E600" s="206">
        <f t="shared" si="68"/>
        <v>1.669449081803005E-4</v>
      </c>
      <c r="F600" s="194">
        <f t="shared" si="70"/>
        <v>0.97331027903648881</v>
      </c>
    </row>
    <row r="601" spans="1:6" ht="18.75" customHeight="1">
      <c r="A601" s="155">
        <f t="shared" si="69"/>
        <v>582</v>
      </c>
      <c r="B601" s="156" t="s">
        <v>52</v>
      </c>
      <c r="C601" s="164" t="s">
        <v>1513</v>
      </c>
      <c r="D601" s="210">
        <v>69</v>
      </c>
      <c r="E601" s="206">
        <f t="shared" si="68"/>
        <v>1.6455998092058192E-4</v>
      </c>
      <c r="F601" s="194">
        <f t="shared" si="70"/>
        <v>0.97347483901740939</v>
      </c>
    </row>
    <row r="602" spans="1:6" ht="18.75" customHeight="1">
      <c r="A602" s="155">
        <f t="shared" si="69"/>
        <v>583</v>
      </c>
      <c r="B602" s="156" t="s">
        <v>56</v>
      </c>
      <c r="C602" s="164" t="s">
        <v>482</v>
      </c>
      <c r="D602" s="210">
        <v>69</v>
      </c>
      <c r="E602" s="206">
        <f t="shared" si="68"/>
        <v>1.6455998092058192E-4</v>
      </c>
      <c r="F602" s="194">
        <f t="shared" si="70"/>
        <v>0.97363939899832996</v>
      </c>
    </row>
    <row r="603" spans="1:6" ht="18.75" customHeight="1">
      <c r="A603" s="155">
        <f t="shared" si="69"/>
        <v>584</v>
      </c>
      <c r="B603" s="156" t="s">
        <v>917</v>
      </c>
      <c r="C603" s="164" t="s">
        <v>1586</v>
      </c>
      <c r="D603" s="210">
        <v>69</v>
      </c>
      <c r="E603" s="206">
        <f t="shared" si="68"/>
        <v>1.6455998092058192E-4</v>
      </c>
      <c r="F603" s="194">
        <f t="shared" si="70"/>
        <v>0.97380395897925054</v>
      </c>
    </row>
    <row r="604" spans="1:6" ht="18.75" customHeight="1">
      <c r="A604" s="155">
        <f t="shared" si="69"/>
        <v>585</v>
      </c>
      <c r="B604" s="156" t="s">
        <v>79</v>
      </c>
      <c r="C604" s="164" t="s">
        <v>625</v>
      </c>
      <c r="D604" s="210">
        <v>69</v>
      </c>
      <c r="E604" s="206">
        <f t="shared" si="68"/>
        <v>1.6455998092058192E-4</v>
      </c>
      <c r="F604" s="194">
        <f t="shared" si="70"/>
        <v>0.97396851896017111</v>
      </c>
    </row>
    <row r="605" spans="1:6" ht="18.75" customHeight="1">
      <c r="A605" s="155">
        <f t="shared" si="69"/>
        <v>586</v>
      </c>
      <c r="B605" s="156" t="s">
        <v>917</v>
      </c>
      <c r="C605" s="164" t="s">
        <v>435</v>
      </c>
      <c r="D605" s="210">
        <v>69</v>
      </c>
      <c r="E605" s="206">
        <f t="shared" si="68"/>
        <v>1.6455998092058192E-4</v>
      </c>
      <c r="F605" s="194">
        <f t="shared" si="70"/>
        <v>0.97413307894109169</v>
      </c>
    </row>
    <row r="606" spans="1:6" ht="18.75" customHeight="1">
      <c r="A606" s="155">
        <f t="shared" si="69"/>
        <v>587</v>
      </c>
      <c r="B606" s="156" t="s">
        <v>72</v>
      </c>
      <c r="C606" s="164" t="s">
        <v>1679</v>
      </c>
      <c r="D606" s="210">
        <v>69</v>
      </c>
      <c r="E606" s="206">
        <f t="shared" si="68"/>
        <v>1.6455998092058192E-4</v>
      </c>
      <c r="F606" s="194">
        <f t="shared" si="70"/>
        <v>0.97429763892201227</v>
      </c>
    </row>
    <row r="607" spans="1:6" ht="18.75" customHeight="1">
      <c r="A607" s="155">
        <f t="shared" si="69"/>
        <v>588</v>
      </c>
      <c r="B607" s="156" t="s">
        <v>64</v>
      </c>
      <c r="C607" s="164" t="s">
        <v>1724</v>
      </c>
      <c r="D607" s="210">
        <v>69</v>
      </c>
      <c r="E607" s="206">
        <f t="shared" si="68"/>
        <v>1.6455998092058192E-4</v>
      </c>
      <c r="F607" s="194">
        <f t="shared" si="70"/>
        <v>0.97446219890293284</v>
      </c>
    </row>
    <row r="608" spans="1:6" ht="18.75" customHeight="1">
      <c r="A608" s="155">
        <f t="shared" si="69"/>
        <v>589</v>
      </c>
      <c r="B608" s="156" t="s">
        <v>52</v>
      </c>
      <c r="C608" s="164" t="s">
        <v>1774</v>
      </c>
      <c r="D608" s="210">
        <v>69</v>
      </c>
      <c r="E608" s="206">
        <f t="shared" si="68"/>
        <v>1.6455998092058192E-4</v>
      </c>
      <c r="F608" s="194">
        <f t="shared" si="70"/>
        <v>0.97462675888385342</v>
      </c>
    </row>
    <row r="609" spans="1:62" ht="18.75" customHeight="1">
      <c r="A609" s="155">
        <f t="shared" si="69"/>
        <v>590</v>
      </c>
      <c r="B609" s="156" t="s">
        <v>58</v>
      </c>
      <c r="C609" s="164" t="s">
        <v>756</v>
      </c>
      <c r="D609" s="210">
        <v>68</v>
      </c>
      <c r="E609" s="206">
        <f t="shared" si="68"/>
        <v>1.6217505366086335E-4</v>
      </c>
      <c r="F609" s="194">
        <f t="shared" si="70"/>
        <v>0.97478893393751431</v>
      </c>
      <c r="H609" s="136"/>
      <c r="I609" s="136"/>
      <c r="J609" s="136"/>
      <c r="K609" s="136"/>
    </row>
    <row r="610" spans="1:62" ht="18.75" customHeight="1">
      <c r="A610" s="155">
        <f t="shared" si="69"/>
        <v>591</v>
      </c>
      <c r="B610" s="156" t="s">
        <v>52</v>
      </c>
      <c r="C610" s="164" t="s">
        <v>654</v>
      </c>
      <c r="D610" s="210">
        <v>67</v>
      </c>
      <c r="E610" s="206">
        <f t="shared" si="68"/>
        <v>1.5979012640114477E-4</v>
      </c>
      <c r="F610" s="194">
        <f t="shared" si="70"/>
        <v>0.97494872406391542</v>
      </c>
      <c r="H610" s="136"/>
      <c r="I610" s="136"/>
      <c r="J610" s="136"/>
      <c r="K610" s="136"/>
    </row>
    <row r="611" spans="1:62" ht="18.75" customHeight="1">
      <c r="A611" s="155">
        <f t="shared" si="69"/>
        <v>592</v>
      </c>
      <c r="B611" s="156" t="s">
        <v>52</v>
      </c>
      <c r="C611" s="164" t="s">
        <v>1548</v>
      </c>
      <c r="D611" s="210">
        <v>67</v>
      </c>
      <c r="E611" s="206">
        <f t="shared" si="68"/>
        <v>1.5979012640114477E-4</v>
      </c>
      <c r="F611" s="194">
        <f t="shared" si="70"/>
        <v>0.97510851419031652</v>
      </c>
      <c r="H611" s="136"/>
      <c r="I611" s="136"/>
      <c r="J611" s="136"/>
      <c r="K611" s="136"/>
    </row>
    <row r="612" spans="1:62" ht="18.75" customHeight="1">
      <c r="A612" s="155">
        <f t="shared" si="69"/>
        <v>593</v>
      </c>
      <c r="B612" s="156" t="s">
        <v>917</v>
      </c>
      <c r="C612" s="164" t="s">
        <v>539</v>
      </c>
      <c r="D612" s="210">
        <v>67</v>
      </c>
      <c r="E612" s="206">
        <f t="shared" si="68"/>
        <v>1.5979012640114477E-4</v>
      </c>
      <c r="F612" s="194">
        <f t="shared" si="70"/>
        <v>0.97526830431671763</v>
      </c>
      <c r="H612" s="136"/>
      <c r="I612" s="136"/>
      <c r="J612" s="136"/>
      <c r="K612" s="136"/>
    </row>
    <row r="613" spans="1:62" ht="18.75" customHeight="1">
      <c r="A613" s="155">
        <f t="shared" si="69"/>
        <v>594</v>
      </c>
      <c r="B613" s="156" t="s">
        <v>61</v>
      </c>
      <c r="C613" s="164" t="s">
        <v>638</v>
      </c>
      <c r="D613" s="210">
        <v>67</v>
      </c>
      <c r="E613" s="206">
        <f t="shared" si="68"/>
        <v>1.5979012640114477E-4</v>
      </c>
      <c r="F613" s="194">
        <f t="shared" si="70"/>
        <v>0.97542809444311873</v>
      </c>
      <c r="H613" s="136"/>
      <c r="I613" s="136"/>
      <c r="J613" s="136"/>
      <c r="K613" s="136"/>
    </row>
    <row r="614" spans="1:62" ht="18.75" customHeight="1">
      <c r="A614" s="155">
        <f t="shared" si="69"/>
        <v>595</v>
      </c>
      <c r="B614" s="156" t="s">
        <v>72</v>
      </c>
      <c r="C614" s="164" t="s">
        <v>1710</v>
      </c>
      <c r="D614" s="210">
        <v>67</v>
      </c>
      <c r="E614" s="206">
        <f t="shared" si="68"/>
        <v>1.5979012640114477E-4</v>
      </c>
      <c r="F614" s="194">
        <f t="shared" si="70"/>
        <v>0.97558788456951984</v>
      </c>
      <c r="H614" s="136"/>
      <c r="I614" s="136"/>
      <c r="J614" s="136"/>
      <c r="K614" s="136"/>
    </row>
    <row r="615" spans="1:62" ht="18.75" customHeight="1">
      <c r="A615" s="155">
        <f t="shared" si="69"/>
        <v>596</v>
      </c>
      <c r="B615" s="156" t="s">
        <v>64</v>
      </c>
      <c r="C615" s="164" t="s">
        <v>708</v>
      </c>
      <c r="D615" s="210">
        <v>66</v>
      </c>
      <c r="E615" s="206">
        <f t="shared" si="68"/>
        <v>1.574051991414262E-4</v>
      </c>
      <c r="F615" s="194">
        <f t="shared" si="70"/>
        <v>0.97574528976866126</v>
      </c>
      <c r="H615" s="136"/>
      <c r="I615" s="136"/>
      <c r="J615" s="136"/>
      <c r="K615" s="136"/>
      <c r="BE615" s="23"/>
      <c r="BF615" s="23"/>
      <c r="BG615" s="23"/>
      <c r="BH615" s="23"/>
      <c r="BI615" s="23"/>
      <c r="BJ615" s="23"/>
    </row>
    <row r="616" spans="1:62" ht="18.75" customHeight="1">
      <c r="A616" s="155">
        <f t="shared" si="69"/>
        <v>597</v>
      </c>
      <c r="B616" s="156" t="s">
        <v>52</v>
      </c>
      <c r="C616" s="164" t="s">
        <v>574</v>
      </c>
      <c r="D616" s="210">
        <v>66</v>
      </c>
      <c r="E616" s="206">
        <f t="shared" si="68"/>
        <v>1.574051991414262E-4</v>
      </c>
      <c r="F616" s="194">
        <f t="shared" si="70"/>
        <v>0.97590269496780269</v>
      </c>
      <c r="H616" s="136"/>
      <c r="I616" s="136"/>
      <c r="J616" s="136"/>
      <c r="K616" s="136"/>
      <c r="BE616" s="23"/>
      <c r="BF616" s="23"/>
      <c r="BG616" s="23"/>
      <c r="BH616" s="23"/>
      <c r="BI616" s="23"/>
      <c r="BJ616" s="23"/>
    </row>
    <row r="617" spans="1:62" ht="18.75" customHeight="1">
      <c r="A617" s="155">
        <f t="shared" si="69"/>
        <v>598</v>
      </c>
      <c r="B617" s="156" t="s">
        <v>72</v>
      </c>
      <c r="C617" s="164" t="s">
        <v>1728</v>
      </c>
      <c r="D617" s="210">
        <v>66</v>
      </c>
      <c r="E617" s="206">
        <f t="shared" si="68"/>
        <v>1.574051991414262E-4</v>
      </c>
      <c r="F617" s="194">
        <f t="shared" si="70"/>
        <v>0.97606010016694411</v>
      </c>
      <c r="H617" s="136"/>
      <c r="I617" s="136"/>
      <c r="J617" s="136"/>
      <c r="K617" s="136"/>
      <c r="BE617" s="23"/>
      <c r="BF617" s="23"/>
      <c r="BG617" s="23"/>
      <c r="BH617" s="23"/>
      <c r="BI617" s="23"/>
      <c r="BJ617" s="23"/>
    </row>
    <row r="618" spans="1:62" ht="18.75" customHeight="1">
      <c r="A618" s="155">
        <f t="shared" si="69"/>
        <v>599</v>
      </c>
      <c r="B618" s="156" t="s">
        <v>64</v>
      </c>
      <c r="C618" s="164" t="s">
        <v>1477</v>
      </c>
      <c r="D618" s="210">
        <v>65</v>
      </c>
      <c r="E618" s="206">
        <f t="shared" si="68"/>
        <v>1.5502027188170762E-4</v>
      </c>
      <c r="F618" s="194">
        <f t="shared" si="70"/>
        <v>0.97621512043882586</v>
      </c>
      <c r="H618" s="136"/>
      <c r="I618" s="136"/>
      <c r="J618" s="136"/>
      <c r="K618" s="136"/>
      <c r="BE618" s="23"/>
      <c r="BF618" s="23"/>
      <c r="BG618" s="23"/>
      <c r="BH618" s="23"/>
      <c r="BI618" s="23"/>
      <c r="BJ618" s="23"/>
    </row>
    <row r="619" spans="1:62" ht="18.75" customHeight="1">
      <c r="A619" s="155">
        <f t="shared" si="69"/>
        <v>600</v>
      </c>
      <c r="B619" s="156" t="s">
        <v>58</v>
      </c>
      <c r="C619" s="164" t="s">
        <v>1566</v>
      </c>
      <c r="D619" s="210">
        <v>65</v>
      </c>
      <c r="E619" s="206">
        <f t="shared" si="68"/>
        <v>1.5502027188170762E-4</v>
      </c>
      <c r="F619" s="194">
        <f t="shared" si="70"/>
        <v>0.9763701407107076</v>
      </c>
      <c r="H619" s="136"/>
      <c r="I619" s="136"/>
      <c r="J619" s="136"/>
      <c r="K619" s="136"/>
      <c r="BE619" s="23"/>
      <c r="BF619" s="23"/>
      <c r="BG619" s="23"/>
      <c r="BH619" s="23"/>
      <c r="BI619" s="23"/>
      <c r="BJ619" s="23"/>
    </row>
    <row r="620" spans="1:62" ht="18.75" customHeight="1">
      <c r="A620" s="155">
        <f t="shared" si="69"/>
        <v>601</v>
      </c>
      <c r="B620" s="156" t="s">
        <v>52</v>
      </c>
      <c r="C620" s="164" t="s">
        <v>1579</v>
      </c>
      <c r="D620" s="210">
        <v>65</v>
      </c>
      <c r="E620" s="206">
        <f t="shared" si="68"/>
        <v>1.5502027188170762E-4</v>
      </c>
      <c r="F620" s="194">
        <f t="shared" si="70"/>
        <v>0.97652516098258935</v>
      </c>
      <c r="H620" s="136"/>
      <c r="I620" s="136"/>
      <c r="J620" s="136"/>
      <c r="K620" s="136"/>
      <c r="BE620" s="23"/>
      <c r="BF620" s="23"/>
      <c r="BG620" s="23"/>
      <c r="BH620" s="23"/>
      <c r="BI620" s="23"/>
      <c r="BJ620" s="23"/>
    </row>
    <row r="621" spans="1:62" ht="18.75" customHeight="1">
      <c r="A621" s="155">
        <f t="shared" si="69"/>
        <v>602</v>
      </c>
      <c r="B621" s="156" t="s">
        <v>917</v>
      </c>
      <c r="C621" s="164" t="s">
        <v>616</v>
      </c>
      <c r="D621" s="210">
        <v>65</v>
      </c>
      <c r="E621" s="206">
        <f t="shared" si="68"/>
        <v>1.5502027188170762E-4</v>
      </c>
      <c r="F621" s="194">
        <f t="shared" si="70"/>
        <v>0.97668018125447109</v>
      </c>
      <c r="H621" s="136"/>
      <c r="I621" s="136"/>
      <c r="J621" s="136"/>
      <c r="K621" s="136"/>
      <c r="BE621" s="23"/>
      <c r="BF621" s="23"/>
      <c r="BG621" s="23"/>
      <c r="BH621" s="23"/>
      <c r="BI621" s="23"/>
      <c r="BJ621" s="23"/>
    </row>
    <row r="622" spans="1:62" ht="18.75" customHeight="1">
      <c r="A622" s="155">
        <f t="shared" si="69"/>
        <v>603</v>
      </c>
      <c r="B622" s="156" t="s">
        <v>72</v>
      </c>
      <c r="C622" s="164" t="s">
        <v>1658</v>
      </c>
      <c r="D622" s="210">
        <v>65</v>
      </c>
      <c r="E622" s="206">
        <f t="shared" si="68"/>
        <v>1.5502027188170762E-4</v>
      </c>
      <c r="F622" s="194">
        <f t="shared" si="70"/>
        <v>0.97683520152635284</v>
      </c>
      <c r="H622" s="136"/>
      <c r="I622" s="136"/>
      <c r="J622" s="136"/>
      <c r="K622" s="136"/>
      <c r="BE622" s="23"/>
      <c r="BF622" s="23"/>
      <c r="BG622" s="23"/>
      <c r="BH622" s="23"/>
      <c r="BI622" s="23"/>
      <c r="BJ622" s="23"/>
    </row>
    <row r="623" spans="1:62" ht="18.75" customHeight="1">
      <c r="A623" s="155">
        <f t="shared" si="69"/>
        <v>604</v>
      </c>
      <c r="B623" s="156" t="s">
        <v>64</v>
      </c>
      <c r="C623" s="164" t="s">
        <v>671</v>
      </c>
      <c r="D623" s="210">
        <v>65</v>
      </c>
      <c r="E623" s="206">
        <f t="shared" si="68"/>
        <v>1.5502027188170762E-4</v>
      </c>
      <c r="F623" s="194">
        <f t="shared" si="70"/>
        <v>0.97699022179823458</v>
      </c>
      <c r="H623" s="136"/>
      <c r="I623" s="136"/>
      <c r="J623" s="136"/>
      <c r="K623" s="136"/>
      <c r="BE623" s="23"/>
      <c r="BF623" s="23"/>
      <c r="BG623" s="23"/>
      <c r="BH623" s="23"/>
      <c r="BI623" s="23"/>
      <c r="BJ623" s="23"/>
    </row>
    <row r="624" spans="1:62" ht="18.75" customHeight="1">
      <c r="A624" s="155">
        <f t="shared" si="69"/>
        <v>605</v>
      </c>
      <c r="B624" s="156" t="s">
        <v>79</v>
      </c>
      <c r="C624" s="164" t="s">
        <v>1734</v>
      </c>
      <c r="D624" s="210">
        <v>65</v>
      </c>
      <c r="E624" s="206">
        <f t="shared" si="68"/>
        <v>1.5502027188170762E-4</v>
      </c>
      <c r="F624" s="194">
        <f t="shared" si="70"/>
        <v>0.97714524207011633</v>
      </c>
      <c r="H624" s="136"/>
      <c r="I624" s="136"/>
      <c r="J624" s="136"/>
      <c r="K624" s="136"/>
      <c r="BE624" s="23"/>
      <c r="BF624" s="23"/>
      <c r="BG624" s="23"/>
      <c r="BH624" s="23"/>
      <c r="BI624" s="23"/>
      <c r="BJ624" s="23"/>
    </row>
    <row r="625" spans="1:62" ht="18.75" customHeight="1">
      <c r="A625" s="155">
        <f t="shared" si="69"/>
        <v>606</v>
      </c>
      <c r="B625" s="156" t="s">
        <v>52</v>
      </c>
      <c r="C625" s="164" t="s">
        <v>1795</v>
      </c>
      <c r="D625" s="210">
        <v>65</v>
      </c>
      <c r="E625" s="206">
        <f t="shared" si="68"/>
        <v>1.5502027188170762E-4</v>
      </c>
      <c r="F625" s="194">
        <f t="shared" si="70"/>
        <v>0.97730026234199807</v>
      </c>
      <c r="H625" s="136"/>
      <c r="I625" s="136"/>
      <c r="J625" s="136"/>
      <c r="K625" s="136"/>
      <c r="BE625" s="23"/>
      <c r="BF625" s="23"/>
      <c r="BG625" s="23"/>
      <c r="BH625" s="23"/>
      <c r="BI625" s="23"/>
      <c r="BJ625" s="23"/>
    </row>
    <row r="626" spans="1:62" ht="18.75" customHeight="1">
      <c r="A626" s="155">
        <f t="shared" si="69"/>
        <v>607</v>
      </c>
      <c r="B626" s="156" t="s">
        <v>64</v>
      </c>
      <c r="C626" s="164" t="s">
        <v>715</v>
      </c>
      <c r="D626" s="210">
        <v>65</v>
      </c>
      <c r="E626" s="206">
        <f t="shared" si="68"/>
        <v>1.5502027188170762E-4</v>
      </c>
      <c r="F626" s="194">
        <f t="shared" si="70"/>
        <v>0.97745528261387982</v>
      </c>
      <c r="H626" s="136"/>
      <c r="I626" s="136"/>
      <c r="J626" s="136"/>
      <c r="K626" s="136"/>
      <c r="BE626" s="23"/>
      <c r="BF626" s="23"/>
      <c r="BG626" s="23"/>
      <c r="BH626" s="23"/>
      <c r="BI626" s="23"/>
      <c r="BJ626" s="23"/>
    </row>
    <row r="627" spans="1:62" ht="18.75" customHeight="1">
      <c r="A627" s="155">
        <f t="shared" si="69"/>
        <v>608</v>
      </c>
      <c r="B627" s="156" t="s">
        <v>61</v>
      </c>
      <c r="C627" s="164" t="s">
        <v>1811</v>
      </c>
      <c r="D627" s="210">
        <v>65</v>
      </c>
      <c r="E627" s="206">
        <f t="shared" si="68"/>
        <v>1.5502027188170762E-4</v>
      </c>
      <c r="F627" s="194">
        <f t="shared" si="70"/>
        <v>0.97761030288576156</v>
      </c>
      <c r="H627" s="136"/>
      <c r="I627" s="136"/>
      <c r="J627" s="136"/>
      <c r="K627" s="136"/>
      <c r="BE627" s="23"/>
      <c r="BF627" s="23"/>
      <c r="BG627" s="23"/>
      <c r="BH627" s="23"/>
      <c r="BI627" s="23"/>
      <c r="BJ627" s="23"/>
    </row>
    <row r="628" spans="1:62" ht="18.75" customHeight="1">
      <c r="A628" s="155">
        <f t="shared" si="69"/>
        <v>609</v>
      </c>
      <c r="B628" s="156" t="s">
        <v>917</v>
      </c>
      <c r="C628" s="164" t="s">
        <v>1560</v>
      </c>
      <c r="D628" s="210">
        <v>64</v>
      </c>
      <c r="E628" s="206">
        <f t="shared" si="68"/>
        <v>1.5263534462198902E-4</v>
      </c>
      <c r="F628" s="194">
        <f t="shared" si="70"/>
        <v>0.97776293823038352</v>
      </c>
      <c r="H628" s="136"/>
      <c r="I628" s="136"/>
      <c r="J628" s="136"/>
      <c r="K628" s="136"/>
      <c r="BE628" s="23"/>
      <c r="BF628" s="23"/>
      <c r="BG628" s="23"/>
      <c r="BH628" s="23"/>
      <c r="BI628" s="23"/>
      <c r="BJ628" s="23"/>
    </row>
    <row r="629" spans="1:62" ht="18.75" customHeight="1">
      <c r="A629" s="155">
        <f t="shared" si="69"/>
        <v>610</v>
      </c>
      <c r="B629" s="156" t="s">
        <v>56</v>
      </c>
      <c r="C629" s="164" t="s">
        <v>1600</v>
      </c>
      <c r="D629" s="210">
        <v>64</v>
      </c>
      <c r="E629" s="206">
        <f t="shared" si="68"/>
        <v>1.5263534462198902E-4</v>
      </c>
      <c r="F629" s="194">
        <f t="shared" si="70"/>
        <v>0.97791557357500547</v>
      </c>
      <c r="H629" s="136"/>
      <c r="I629" s="136"/>
      <c r="J629" s="136"/>
      <c r="K629" s="136"/>
      <c r="BE629" s="23"/>
      <c r="BF629" s="23"/>
      <c r="BG629" s="23"/>
      <c r="BH629" s="23"/>
      <c r="BI629" s="23"/>
      <c r="BJ629" s="23"/>
    </row>
    <row r="630" spans="1:62" ht="18.75" customHeight="1">
      <c r="A630" s="155">
        <f t="shared" si="69"/>
        <v>611</v>
      </c>
      <c r="B630" s="156" t="s">
        <v>52</v>
      </c>
      <c r="C630" s="164" t="s">
        <v>659</v>
      </c>
      <c r="D630" s="210">
        <v>64</v>
      </c>
      <c r="E630" s="206">
        <f t="shared" si="68"/>
        <v>1.5263534462198902E-4</v>
      </c>
      <c r="F630" s="194">
        <f t="shared" si="70"/>
        <v>0.97806820891962742</v>
      </c>
      <c r="H630" s="136"/>
      <c r="I630" s="136"/>
      <c r="J630" s="136"/>
      <c r="K630" s="136"/>
      <c r="BE630" s="23"/>
      <c r="BF630" s="23"/>
      <c r="BG630" s="23"/>
      <c r="BH630" s="23"/>
      <c r="BI630" s="23"/>
      <c r="BJ630" s="23"/>
    </row>
    <row r="631" spans="1:62" ht="18.75" customHeight="1">
      <c r="A631" s="155">
        <f t="shared" si="69"/>
        <v>612</v>
      </c>
      <c r="B631" s="156" t="s">
        <v>58</v>
      </c>
      <c r="C631" s="164" t="s">
        <v>64</v>
      </c>
      <c r="D631" s="210">
        <v>64</v>
      </c>
      <c r="E631" s="206">
        <f t="shared" si="68"/>
        <v>1.5263534462198902E-4</v>
      </c>
      <c r="F631" s="194">
        <f t="shared" si="70"/>
        <v>0.97822084426424938</v>
      </c>
      <c r="H631" s="136"/>
      <c r="I631" s="136"/>
      <c r="J631" s="136"/>
      <c r="K631" s="136"/>
    </row>
    <row r="632" spans="1:62" ht="18.75" customHeight="1">
      <c r="A632" s="155">
        <f t="shared" si="69"/>
        <v>613</v>
      </c>
      <c r="B632" s="156" t="s">
        <v>64</v>
      </c>
      <c r="C632" s="164" t="s">
        <v>1726</v>
      </c>
      <c r="D632" s="210">
        <v>64</v>
      </c>
      <c r="E632" s="206">
        <f t="shared" si="68"/>
        <v>1.5263534462198902E-4</v>
      </c>
      <c r="F632" s="194">
        <f t="shared" si="70"/>
        <v>0.97837347960887133</v>
      </c>
      <c r="H632" s="136"/>
      <c r="I632" s="136"/>
      <c r="J632" s="136"/>
      <c r="K632" s="136"/>
    </row>
    <row r="633" spans="1:62" ht="18.75" customHeight="1">
      <c r="A633" s="155">
        <f t="shared" si="69"/>
        <v>614</v>
      </c>
      <c r="B633" s="156" t="s">
        <v>56</v>
      </c>
      <c r="C633" s="164" t="s">
        <v>664</v>
      </c>
      <c r="D633" s="210">
        <v>64</v>
      </c>
      <c r="E633" s="206">
        <f t="shared" si="68"/>
        <v>1.5263534462198902E-4</v>
      </c>
      <c r="F633" s="194">
        <f t="shared" si="70"/>
        <v>0.97852611495349329</v>
      </c>
      <c r="H633" s="136"/>
      <c r="I633" s="136"/>
      <c r="J633" s="136"/>
      <c r="K633" s="136"/>
    </row>
    <row r="634" spans="1:62" ht="18.75" customHeight="1">
      <c r="A634" s="155">
        <f t="shared" si="69"/>
        <v>615</v>
      </c>
      <c r="B634" s="156" t="s">
        <v>64</v>
      </c>
      <c r="C634" s="164" t="s">
        <v>590</v>
      </c>
      <c r="D634" s="210">
        <v>63</v>
      </c>
      <c r="E634" s="206">
        <f t="shared" si="68"/>
        <v>1.5025041736227044E-4</v>
      </c>
      <c r="F634" s="194">
        <f t="shared" si="70"/>
        <v>0.97867636537085556</v>
      </c>
      <c r="H634" s="136"/>
      <c r="I634" s="136"/>
      <c r="J634" s="136"/>
      <c r="K634" s="136"/>
    </row>
    <row r="635" spans="1:62" ht="18.75" customHeight="1">
      <c r="A635" s="155">
        <f t="shared" si="69"/>
        <v>616</v>
      </c>
      <c r="B635" s="156" t="s">
        <v>64</v>
      </c>
      <c r="C635" s="164" t="s">
        <v>672</v>
      </c>
      <c r="D635" s="210">
        <v>63</v>
      </c>
      <c r="E635" s="206">
        <f t="shared" si="68"/>
        <v>1.5025041736227044E-4</v>
      </c>
      <c r="F635" s="194">
        <f t="shared" si="70"/>
        <v>0.97882661578821784</v>
      </c>
      <c r="H635" s="136"/>
      <c r="I635" s="136"/>
      <c r="J635" s="136"/>
      <c r="K635" s="136"/>
    </row>
    <row r="636" spans="1:62" ht="18.75" customHeight="1">
      <c r="A636" s="155">
        <f t="shared" si="69"/>
        <v>617</v>
      </c>
      <c r="B636" s="156" t="s">
        <v>917</v>
      </c>
      <c r="C636" s="164" t="s">
        <v>629</v>
      </c>
      <c r="D636" s="210">
        <v>63</v>
      </c>
      <c r="E636" s="206">
        <f t="shared" si="68"/>
        <v>1.5025041736227044E-4</v>
      </c>
      <c r="F636" s="194">
        <f t="shared" si="70"/>
        <v>0.97897686620558011</v>
      </c>
      <c r="H636" s="136"/>
      <c r="I636" s="136"/>
      <c r="J636" s="136"/>
      <c r="K636" s="136"/>
    </row>
    <row r="637" spans="1:62" ht="18.75" customHeight="1">
      <c r="A637" s="155">
        <f t="shared" si="69"/>
        <v>618</v>
      </c>
      <c r="B637" s="156" t="s">
        <v>61</v>
      </c>
      <c r="C637" s="164" t="s">
        <v>692</v>
      </c>
      <c r="D637" s="210">
        <v>62</v>
      </c>
      <c r="E637" s="206">
        <f t="shared" si="68"/>
        <v>1.4786549010255187E-4</v>
      </c>
      <c r="F637" s="194">
        <f t="shared" si="70"/>
        <v>0.9791247316956827</v>
      </c>
      <c r="H637" s="136"/>
      <c r="I637" s="136"/>
      <c r="J637" s="136"/>
      <c r="K637" s="136"/>
    </row>
    <row r="638" spans="1:62" ht="18.75" customHeight="1">
      <c r="A638" s="155">
        <f t="shared" si="69"/>
        <v>619</v>
      </c>
      <c r="B638" s="156" t="s">
        <v>58</v>
      </c>
      <c r="C638" s="164" t="s">
        <v>728</v>
      </c>
      <c r="D638" s="210">
        <v>62</v>
      </c>
      <c r="E638" s="206">
        <f t="shared" si="68"/>
        <v>1.4786549010255187E-4</v>
      </c>
      <c r="F638" s="194">
        <f t="shared" si="70"/>
        <v>0.9792725971857853</v>
      </c>
      <c r="H638" s="136"/>
      <c r="I638" s="136"/>
      <c r="J638" s="136"/>
      <c r="K638" s="136"/>
    </row>
    <row r="639" spans="1:62" ht="18.75" customHeight="1">
      <c r="A639" s="155">
        <f t="shared" si="69"/>
        <v>620</v>
      </c>
      <c r="B639" s="156" t="s">
        <v>52</v>
      </c>
      <c r="C639" s="164" t="s">
        <v>1696</v>
      </c>
      <c r="D639" s="210">
        <v>62</v>
      </c>
      <c r="E639" s="206">
        <f t="shared" si="68"/>
        <v>1.4786549010255187E-4</v>
      </c>
      <c r="F639" s="194">
        <f t="shared" si="70"/>
        <v>0.97942046267588789</v>
      </c>
      <c r="H639" s="136"/>
      <c r="I639" s="136"/>
      <c r="J639" s="136"/>
      <c r="K639" s="136"/>
    </row>
    <row r="640" spans="1:62" ht="18.75" customHeight="1">
      <c r="A640" s="155">
        <f t="shared" si="69"/>
        <v>621</v>
      </c>
      <c r="B640" s="156" t="s">
        <v>56</v>
      </c>
      <c r="C640" s="164" t="s">
        <v>1729</v>
      </c>
      <c r="D640" s="210">
        <v>62</v>
      </c>
      <c r="E640" s="206">
        <f t="shared" si="68"/>
        <v>1.4786549010255187E-4</v>
      </c>
      <c r="F640" s="194">
        <f t="shared" si="70"/>
        <v>0.97956832816599049</v>
      </c>
      <c r="H640" s="136"/>
      <c r="I640" s="136"/>
      <c r="J640" s="136"/>
      <c r="K640" s="136"/>
    </row>
    <row r="641" spans="1:62" ht="18.75" customHeight="1">
      <c r="A641" s="155">
        <f t="shared" si="69"/>
        <v>622</v>
      </c>
      <c r="B641" s="156" t="s">
        <v>58</v>
      </c>
      <c r="C641" s="164" t="s">
        <v>699</v>
      </c>
      <c r="D641" s="210">
        <v>62</v>
      </c>
      <c r="E641" s="206">
        <f t="shared" si="68"/>
        <v>1.4786549010255187E-4</v>
      </c>
      <c r="F641" s="194">
        <f t="shared" si="70"/>
        <v>0.97971619365609308</v>
      </c>
      <c r="H641" s="136"/>
      <c r="I641" s="136"/>
      <c r="J641" s="136"/>
      <c r="K641" s="136"/>
    </row>
    <row r="642" spans="1:62" ht="18.75" customHeight="1">
      <c r="A642" s="155">
        <f t="shared" si="69"/>
        <v>623</v>
      </c>
      <c r="B642" s="156" t="s">
        <v>58</v>
      </c>
      <c r="C642" s="164" t="s">
        <v>711</v>
      </c>
      <c r="D642" s="210">
        <v>61</v>
      </c>
      <c r="E642" s="206">
        <f t="shared" si="68"/>
        <v>1.4548056284283329E-4</v>
      </c>
      <c r="F642" s="194">
        <f t="shared" si="70"/>
        <v>0.97986167421893589</v>
      </c>
      <c r="H642" s="136"/>
      <c r="I642" s="136"/>
      <c r="J642" s="136"/>
      <c r="K642" s="136"/>
    </row>
    <row r="643" spans="1:62" ht="18.75" customHeight="1">
      <c r="A643" s="155">
        <f t="shared" si="69"/>
        <v>624</v>
      </c>
      <c r="B643" s="156" t="s">
        <v>61</v>
      </c>
      <c r="C643" s="164" t="s">
        <v>1768</v>
      </c>
      <c r="D643" s="210">
        <v>61</v>
      </c>
      <c r="E643" s="206">
        <f t="shared" si="68"/>
        <v>1.4548056284283329E-4</v>
      </c>
      <c r="F643" s="194">
        <f t="shared" si="70"/>
        <v>0.98000715478177869</v>
      </c>
      <c r="H643" s="136"/>
      <c r="I643" s="136"/>
      <c r="J643" s="136"/>
      <c r="K643" s="136"/>
    </row>
    <row r="644" spans="1:62" ht="18.75" customHeight="1">
      <c r="A644" s="155">
        <f t="shared" si="69"/>
        <v>625</v>
      </c>
      <c r="B644" s="156" t="s">
        <v>64</v>
      </c>
      <c r="C644" s="164" t="s">
        <v>1772</v>
      </c>
      <c r="D644" s="210">
        <v>61</v>
      </c>
      <c r="E644" s="206">
        <f t="shared" si="68"/>
        <v>1.4548056284283329E-4</v>
      </c>
      <c r="F644" s="194">
        <f t="shared" si="70"/>
        <v>0.98015263534462149</v>
      </c>
      <c r="H644" s="136"/>
      <c r="I644" s="136"/>
      <c r="J644" s="136"/>
      <c r="K644" s="136"/>
    </row>
    <row r="645" spans="1:62" ht="18.75" customHeight="1">
      <c r="A645" s="155">
        <f t="shared" si="69"/>
        <v>626</v>
      </c>
      <c r="B645" s="156" t="s">
        <v>56</v>
      </c>
      <c r="C645" s="164" t="s">
        <v>1806</v>
      </c>
      <c r="D645" s="210">
        <v>61</v>
      </c>
      <c r="E645" s="206">
        <f t="shared" si="68"/>
        <v>1.4548056284283329E-4</v>
      </c>
      <c r="F645" s="194">
        <f t="shared" si="70"/>
        <v>0.9802981159074643</v>
      </c>
      <c r="H645" s="136"/>
      <c r="I645" s="136"/>
      <c r="J645" s="136"/>
      <c r="K645" s="136"/>
    </row>
    <row r="646" spans="1:62" ht="18.75" customHeight="1">
      <c r="A646" s="155">
        <f t="shared" si="69"/>
        <v>627</v>
      </c>
      <c r="B646" s="156" t="s">
        <v>58</v>
      </c>
      <c r="C646" s="164" t="s">
        <v>666</v>
      </c>
      <c r="D646" s="210">
        <v>60</v>
      </c>
      <c r="E646" s="206">
        <f t="shared" si="68"/>
        <v>1.4309563558311471E-4</v>
      </c>
      <c r="F646" s="194">
        <f t="shared" si="70"/>
        <v>0.98044121154304742</v>
      </c>
      <c r="H646" s="136"/>
      <c r="I646" s="136"/>
      <c r="J646" s="136"/>
      <c r="K646" s="136"/>
    </row>
    <row r="647" spans="1:62" ht="18.75" customHeight="1">
      <c r="A647" s="155">
        <f t="shared" si="69"/>
        <v>628</v>
      </c>
      <c r="B647" s="156" t="s">
        <v>58</v>
      </c>
      <c r="C647" s="164" t="s">
        <v>1521</v>
      </c>
      <c r="D647" s="210">
        <v>60</v>
      </c>
      <c r="E647" s="206">
        <f t="shared" si="68"/>
        <v>1.4309563558311471E-4</v>
      </c>
      <c r="F647" s="194">
        <f t="shared" si="70"/>
        <v>0.98058430717863054</v>
      </c>
      <c r="H647" s="136"/>
      <c r="I647" s="136"/>
      <c r="J647" s="136"/>
      <c r="K647" s="136"/>
      <c r="BE647" s="23"/>
      <c r="BF647" s="23"/>
      <c r="BG647" s="23"/>
      <c r="BH647" s="23"/>
      <c r="BI647" s="23"/>
      <c r="BJ647" s="23"/>
    </row>
    <row r="648" spans="1:62" ht="18.75" customHeight="1">
      <c r="A648" s="155">
        <f t="shared" si="69"/>
        <v>629</v>
      </c>
      <c r="B648" s="156" t="s">
        <v>64</v>
      </c>
      <c r="C648" s="164" t="s">
        <v>1558</v>
      </c>
      <c r="D648" s="210">
        <v>60</v>
      </c>
      <c r="E648" s="206">
        <f t="shared" si="68"/>
        <v>1.4309563558311471E-4</v>
      </c>
      <c r="F648" s="194">
        <f t="shared" si="70"/>
        <v>0.98072740281421367</v>
      </c>
      <c r="H648" s="136"/>
      <c r="I648" s="136"/>
      <c r="J648" s="136"/>
      <c r="K648" s="136"/>
      <c r="BE648" s="23"/>
      <c r="BF648" s="23"/>
      <c r="BG648" s="23"/>
      <c r="BH648" s="23"/>
      <c r="BI648" s="23"/>
      <c r="BJ648" s="23"/>
    </row>
    <row r="649" spans="1:62" ht="18.75" customHeight="1">
      <c r="A649" s="155">
        <f t="shared" si="69"/>
        <v>630</v>
      </c>
      <c r="B649" s="156" t="s">
        <v>52</v>
      </c>
      <c r="C649" s="164" t="s">
        <v>814</v>
      </c>
      <c r="D649" s="210">
        <v>60</v>
      </c>
      <c r="E649" s="206">
        <f t="shared" si="68"/>
        <v>1.4309563558311471E-4</v>
      </c>
      <c r="F649" s="194">
        <f t="shared" si="70"/>
        <v>0.98087049844979679</v>
      </c>
      <c r="H649" s="136"/>
      <c r="I649" s="136"/>
      <c r="J649" s="136"/>
      <c r="K649" s="136"/>
      <c r="BE649" s="23"/>
      <c r="BF649" s="23"/>
      <c r="BG649" s="23"/>
      <c r="BH649" s="23"/>
      <c r="BI649" s="23"/>
      <c r="BJ649" s="23"/>
    </row>
    <row r="650" spans="1:62" ht="18.75" customHeight="1">
      <c r="A650" s="155">
        <f t="shared" si="69"/>
        <v>631</v>
      </c>
      <c r="B650" s="156" t="s">
        <v>72</v>
      </c>
      <c r="C650" s="164" t="s">
        <v>1801</v>
      </c>
      <c r="D650" s="210">
        <v>60</v>
      </c>
      <c r="E650" s="206">
        <f t="shared" si="68"/>
        <v>1.4309563558311471E-4</v>
      </c>
      <c r="F650" s="194">
        <f t="shared" si="70"/>
        <v>0.98101359408537991</v>
      </c>
      <c r="H650" s="136"/>
      <c r="I650" s="136"/>
      <c r="J650" s="136"/>
      <c r="K650" s="136"/>
      <c r="BE650" s="23"/>
      <c r="BF650" s="23"/>
      <c r="BG650" s="23"/>
      <c r="BH650" s="23"/>
      <c r="BI650" s="23"/>
      <c r="BJ650" s="23"/>
    </row>
    <row r="651" spans="1:62" ht="18.75" customHeight="1">
      <c r="A651" s="155">
        <f t="shared" si="69"/>
        <v>632</v>
      </c>
      <c r="B651" s="156" t="s">
        <v>64</v>
      </c>
      <c r="C651" s="164" t="s">
        <v>1478</v>
      </c>
      <c r="D651" s="210">
        <v>59</v>
      </c>
      <c r="E651" s="206">
        <f t="shared" si="68"/>
        <v>1.4071070832339614E-4</v>
      </c>
      <c r="F651" s="194">
        <f t="shared" si="70"/>
        <v>0.98115430479370336</v>
      </c>
      <c r="H651" s="136"/>
      <c r="I651" s="136"/>
      <c r="J651" s="136"/>
      <c r="K651" s="136"/>
      <c r="BE651" s="23"/>
      <c r="BF651" s="23"/>
      <c r="BG651" s="23"/>
      <c r="BH651" s="23"/>
      <c r="BI651" s="23"/>
      <c r="BJ651" s="23"/>
    </row>
    <row r="652" spans="1:62" ht="18.75" customHeight="1">
      <c r="A652" s="155">
        <f t="shared" si="69"/>
        <v>633</v>
      </c>
      <c r="B652" s="156" t="s">
        <v>58</v>
      </c>
      <c r="C652" s="164" t="s">
        <v>667</v>
      </c>
      <c r="D652" s="210">
        <v>59</v>
      </c>
      <c r="E652" s="206">
        <f t="shared" si="68"/>
        <v>1.4071070832339614E-4</v>
      </c>
      <c r="F652" s="194">
        <f t="shared" si="70"/>
        <v>0.9812950155020268</v>
      </c>
      <c r="H652" s="136"/>
      <c r="I652" s="136"/>
      <c r="J652" s="136"/>
      <c r="K652" s="136"/>
      <c r="BE652" s="23"/>
      <c r="BF652" s="23"/>
      <c r="BG652" s="23"/>
      <c r="BH652" s="23"/>
      <c r="BI652" s="23"/>
      <c r="BJ652" s="23"/>
    </row>
    <row r="653" spans="1:62" ht="18.75" customHeight="1">
      <c r="A653" s="155">
        <f t="shared" si="69"/>
        <v>634</v>
      </c>
      <c r="B653" s="156" t="s">
        <v>52</v>
      </c>
      <c r="C653" s="164" t="s">
        <v>695</v>
      </c>
      <c r="D653" s="210">
        <v>59</v>
      </c>
      <c r="E653" s="206">
        <f t="shared" si="68"/>
        <v>1.4071070832339614E-4</v>
      </c>
      <c r="F653" s="194">
        <f t="shared" si="70"/>
        <v>0.98143572621035025</v>
      </c>
      <c r="H653" s="136"/>
      <c r="I653" s="136"/>
      <c r="J653" s="136"/>
      <c r="K653" s="136"/>
      <c r="BE653" s="23"/>
      <c r="BF653" s="23"/>
      <c r="BG653" s="23"/>
      <c r="BH653" s="23"/>
      <c r="BI653" s="23"/>
      <c r="BJ653" s="23"/>
    </row>
    <row r="654" spans="1:62" ht="18.75" customHeight="1">
      <c r="A654" s="155">
        <f t="shared" si="69"/>
        <v>635</v>
      </c>
      <c r="B654" s="156" t="s">
        <v>52</v>
      </c>
      <c r="C654" s="164" t="s">
        <v>639</v>
      </c>
      <c r="D654" s="210">
        <v>59</v>
      </c>
      <c r="E654" s="206">
        <f t="shared" si="68"/>
        <v>1.4071070832339614E-4</v>
      </c>
      <c r="F654" s="194">
        <f t="shared" si="70"/>
        <v>0.98157643691867369</v>
      </c>
      <c r="H654" s="136"/>
      <c r="I654" s="136"/>
      <c r="J654" s="136"/>
      <c r="K654" s="136"/>
      <c r="BE654" s="23"/>
      <c r="BF654" s="23"/>
      <c r="BG654" s="23"/>
      <c r="BH654" s="23"/>
      <c r="BI654" s="23"/>
      <c r="BJ654" s="23"/>
    </row>
    <row r="655" spans="1:62" ht="18.75" customHeight="1">
      <c r="A655" s="155">
        <f t="shared" si="69"/>
        <v>636</v>
      </c>
      <c r="B655" s="156" t="s">
        <v>72</v>
      </c>
      <c r="C655" s="164" t="s">
        <v>647</v>
      </c>
      <c r="D655" s="210">
        <v>58</v>
      </c>
      <c r="E655" s="206">
        <f t="shared" si="68"/>
        <v>1.3832578106367756E-4</v>
      </c>
      <c r="F655" s="194">
        <f t="shared" si="70"/>
        <v>0.98171476269973734</v>
      </c>
      <c r="H655" s="136"/>
      <c r="I655" s="136"/>
      <c r="J655" s="136"/>
      <c r="K655" s="136"/>
      <c r="BE655" s="23"/>
      <c r="BF655" s="23"/>
      <c r="BG655" s="23"/>
      <c r="BH655" s="23"/>
      <c r="BI655" s="23"/>
      <c r="BJ655" s="23"/>
    </row>
    <row r="656" spans="1:62" ht="18.75" customHeight="1">
      <c r="A656" s="155">
        <f t="shared" si="69"/>
        <v>637</v>
      </c>
      <c r="B656" s="156" t="s">
        <v>52</v>
      </c>
      <c r="C656" s="164" t="s">
        <v>633</v>
      </c>
      <c r="D656" s="210">
        <v>58</v>
      </c>
      <c r="E656" s="206">
        <f t="shared" si="68"/>
        <v>1.3832578106367756E-4</v>
      </c>
      <c r="F656" s="194">
        <f t="shared" si="70"/>
        <v>0.981853088480801</v>
      </c>
      <c r="H656" s="136"/>
      <c r="I656" s="136"/>
      <c r="J656" s="136"/>
      <c r="K656" s="136"/>
      <c r="BE656" s="23"/>
      <c r="BF656" s="23"/>
      <c r="BG656" s="23"/>
      <c r="BH656" s="23"/>
      <c r="BI656" s="23"/>
      <c r="BJ656" s="23"/>
    </row>
    <row r="657" spans="1:62" ht="18.75" customHeight="1">
      <c r="A657" s="155">
        <f t="shared" si="69"/>
        <v>638</v>
      </c>
      <c r="B657" s="156" t="s">
        <v>64</v>
      </c>
      <c r="C657" s="164" t="s">
        <v>669</v>
      </c>
      <c r="D657" s="210">
        <v>57</v>
      </c>
      <c r="E657" s="206">
        <f t="shared" si="68"/>
        <v>1.3594085380395899E-4</v>
      </c>
      <c r="F657" s="194">
        <f t="shared" si="70"/>
        <v>0.98198902933460497</v>
      </c>
      <c r="H657" s="136"/>
      <c r="I657" s="136"/>
      <c r="J657" s="136"/>
      <c r="K657" s="136"/>
      <c r="BE657" s="23"/>
      <c r="BF657" s="23"/>
      <c r="BG657" s="23"/>
      <c r="BH657" s="23"/>
      <c r="BI657" s="23"/>
      <c r="BJ657" s="23"/>
    </row>
    <row r="658" spans="1:62" ht="18.75" customHeight="1">
      <c r="A658" s="155">
        <f t="shared" si="69"/>
        <v>639</v>
      </c>
      <c r="B658" s="156" t="s">
        <v>58</v>
      </c>
      <c r="C658" s="164" t="s">
        <v>678</v>
      </c>
      <c r="D658" s="210">
        <v>57</v>
      </c>
      <c r="E658" s="206">
        <f t="shared" si="68"/>
        <v>1.3594085380395899E-4</v>
      </c>
      <c r="F658" s="194">
        <f t="shared" si="70"/>
        <v>0.98212497018840894</v>
      </c>
      <c r="H658" s="136"/>
      <c r="I658" s="136"/>
      <c r="J658" s="136"/>
      <c r="K658" s="136"/>
      <c r="BE658" s="23"/>
      <c r="BF658" s="23"/>
      <c r="BG658" s="23"/>
      <c r="BH658" s="23"/>
      <c r="BI658" s="23"/>
      <c r="BJ658" s="23"/>
    </row>
    <row r="659" spans="1:62" ht="18.75" customHeight="1">
      <c r="A659" s="155">
        <f t="shared" si="69"/>
        <v>640</v>
      </c>
      <c r="B659" s="156" t="s">
        <v>72</v>
      </c>
      <c r="C659" s="164" t="s">
        <v>1758</v>
      </c>
      <c r="D659" s="210">
        <v>57</v>
      </c>
      <c r="E659" s="206">
        <f t="shared" si="68"/>
        <v>1.3594085380395899E-4</v>
      </c>
      <c r="F659" s="194">
        <f t="shared" si="70"/>
        <v>0.98226091104221291</v>
      </c>
      <c r="H659" s="136"/>
      <c r="I659" s="136"/>
      <c r="J659" s="136"/>
      <c r="K659" s="136"/>
      <c r="BE659" s="23"/>
      <c r="BF659" s="23"/>
      <c r="BG659" s="23"/>
      <c r="BH659" s="23"/>
      <c r="BI659" s="23"/>
      <c r="BJ659" s="23"/>
    </row>
    <row r="660" spans="1:62" ht="18.75" customHeight="1">
      <c r="A660" s="155">
        <f t="shared" si="69"/>
        <v>641</v>
      </c>
      <c r="B660" s="156" t="s">
        <v>58</v>
      </c>
      <c r="C660" s="164" t="s">
        <v>663</v>
      </c>
      <c r="D660" s="210">
        <v>57</v>
      </c>
      <c r="E660" s="206">
        <f t="shared" ref="E660:E723" si="71">D660/$D$873</f>
        <v>1.3594085380395899E-4</v>
      </c>
      <c r="F660" s="194">
        <f t="shared" si="70"/>
        <v>0.98239685189601689</v>
      </c>
      <c r="H660" s="136"/>
      <c r="I660" s="136"/>
      <c r="J660" s="136"/>
      <c r="K660" s="136"/>
      <c r="BE660" s="23"/>
      <c r="BF660" s="23"/>
      <c r="BG660" s="23"/>
      <c r="BH660" s="23"/>
      <c r="BI660" s="23"/>
      <c r="BJ660" s="23"/>
    </row>
    <row r="661" spans="1:62" ht="18.75" customHeight="1">
      <c r="A661" s="155">
        <f t="shared" ref="A661:A724" si="72">A660+1</f>
        <v>642</v>
      </c>
      <c r="B661" s="156" t="s">
        <v>52</v>
      </c>
      <c r="C661" s="164" t="s">
        <v>743</v>
      </c>
      <c r="D661" s="210">
        <v>56</v>
      </c>
      <c r="E661" s="206">
        <f t="shared" si="71"/>
        <v>1.3355592654424041E-4</v>
      </c>
      <c r="F661" s="194">
        <f t="shared" ref="F661:F724" si="73">F660+E661</f>
        <v>0.98253040782256118</v>
      </c>
      <c r="H661" s="136"/>
      <c r="I661" s="136"/>
      <c r="J661" s="136"/>
      <c r="K661" s="136"/>
      <c r="BE661" s="23"/>
      <c r="BF661" s="23"/>
      <c r="BG661" s="23"/>
      <c r="BH661" s="23"/>
      <c r="BI661" s="23"/>
      <c r="BJ661" s="23"/>
    </row>
    <row r="662" spans="1:62" ht="18.75" customHeight="1">
      <c r="A662" s="155">
        <f t="shared" si="72"/>
        <v>643</v>
      </c>
      <c r="B662" s="156" t="s">
        <v>61</v>
      </c>
      <c r="C662" s="164" t="s">
        <v>1540</v>
      </c>
      <c r="D662" s="210">
        <v>56</v>
      </c>
      <c r="E662" s="206">
        <f t="shared" si="71"/>
        <v>1.3355592654424041E-4</v>
      </c>
      <c r="F662" s="194">
        <f t="shared" si="73"/>
        <v>0.98266396374910547</v>
      </c>
      <c r="H662" s="136"/>
      <c r="I662" s="136"/>
      <c r="J662" s="136"/>
      <c r="K662" s="136"/>
      <c r="BE662" s="23"/>
      <c r="BF662" s="23"/>
      <c r="BG662" s="23"/>
      <c r="BH662" s="23"/>
      <c r="BI662" s="23"/>
      <c r="BJ662" s="23"/>
    </row>
    <row r="663" spans="1:62" ht="18.75" customHeight="1">
      <c r="A663" s="155">
        <f t="shared" si="72"/>
        <v>644</v>
      </c>
      <c r="B663" s="156" t="s">
        <v>58</v>
      </c>
      <c r="C663" s="164" t="s">
        <v>771</v>
      </c>
      <c r="D663" s="210">
        <v>56</v>
      </c>
      <c r="E663" s="206">
        <f t="shared" si="71"/>
        <v>1.3355592654424041E-4</v>
      </c>
      <c r="F663" s="194">
        <f t="shared" si="73"/>
        <v>0.98279751967564977</v>
      </c>
      <c r="H663" s="136"/>
      <c r="I663" s="136"/>
      <c r="J663" s="136"/>
      <c r="K663" s="136"/>
    </row>
    <row r="664" spans="1:62" ht="18.75" customHeight="1">
      <c r="A664" s="155">
        <f t="shared" si="72"/>
        <v>645</v>
      </c>
      <c r="B664" s="156" t="s">
        <v>58</v>
      </c>
      <c r="C664" s="164" t="s">
        <v>1715</v>
      </c>
      <c r="D664" s="210">
        <v>56</v>
      </c>
      <c r="E664" s="206">
        <f t="shared" si="71"/>
        <v>1.3355592654424041E-4</v>
      </c>
      <c r="F664" s="194">
        <f t="shared" si="73"/>
        <v>0.98293107560219406</v>
      </c>
      <c r="H664" s="136"/>
      <c r="I664" s="136"/>
      <c r="J664" s="136"/>
      <c r="K664" s="136"/>
    </row>
    <row r="665" spans="1:62" ht="18.75" customHeight="1">
      <c r="A665" s="155">
        <f t="shared" si="72"/>
        <v>646</v>
      </c>
      <c r="B665" s="156" t="s">
        <v>58</v>
      </c>
      <c r="C665" s="164" t="s">
        <v>754</v>
      </c>
      <c r="D665" s="210">
        <v>55</v>
      </c>
      <c r="E665" s="206">
        <f t="shared" si="71"/>
        <v>1.3117099928452184E-4</v>
      </c>
      <c r="F665" s="194">
        <f t="shared" si="73"/>
        <v>0.98306224660147856</v>
      </c>
      <c r="H665" s="136"/>
      <c r="I665" s="136"/>
      <c r="J665" s="136"/>
      <c r="K665" s="136"/>
    </row>
    <row r="666" spans="1:62" ht="18.75" customHeight="1">
      <c r="A666" s="155">
        <f t="shared" si="72"/>
        <v>647</v>
      </c>
      <c r="B666" s="156" t="s">
        <v>72</v>
      </c>
      <c r="C666" s="164" t="s">
        <v>1578</v>
      </c>
      <c r="D666" s="210">
        <v>55</v>
      </c>
      <c r="E666" s="206">
        <f t="shared" si="71"/>
        <v>1.3117099928452184E-4</v>
      </c>
      <c r="F666" s="194">
        <f t="shared" si="73"/>
        <v>0.98319341760076306</v>
      </c>
      <c r="H666" s="136"/>
      <c r="I666" s="136"/>
      <c r="J666" s="136"/>
      <c r="K666" s="136"/>
    </row>
    <row r="667" spans="1:62" ht="18.75" customHeight="1">
      <c r="A667" s="155">
        <f t="shared" si="72"/>
        <v>648</v>
      </c>
      <c r="B667" s="156" t="s">
        <v>58</v>
      </c>
      <c r="C667" s="164" t="s">
        <v>1597</v>
      </c>
      <c r="D667" s="210">
        <v>55</v>
      </c>
      <c r="E667" s="206">
        <f t="shared" si="71"/>
        <v>1.3117099928452184E-4</v>
      </c>
      <c r="F667" s="194">
        <f t="shared" si="73"/>
        <v>0.98332458860004757</v>
      </c>
      <c r="H667" s="136"/>
      <c r="I667" s="136"/>
      <c r="J667" s="136"/>
      <c r="K667" s="136"/>
    </row>
    <row r="668" spans="1:62" ht="18.75" customHeight="1">
      <c r="A668" s="155">
        <f t="shared" si="72"/>
        <v>649</v>
      </c>
      <c r="B668" s="156" t="s">
        <v>79</v>
      </c>
      <c r="C668" s="164" t="s">
        <v>1657</v>
      </c>
      <c r="D668" s="210">
        <v>55</v>
      </c>
      <c r="E668" s="206">
        <f t="shared" si="71"/>
        <v>1.3117099928452184E-4</v>
      </c>
      <c r="F668" s="194">
        <f t="shared" si="73"/>
        <v>0.98345575959933207</v>
      </c>
      <c r="H668" s="136"/>
      <c r="I668" s="136"/>
      <c r="J668" s="136"/>
      <c r="K668" s="136"/>
    </row>
    <row r="669" spans="1:62" ht="18.75" customHeight="1">
      <c r="A669" s="155">
        <f t="shared" si="72"/>
        <v>650</v>
      </c>
      <c r="B669" s="156" t="s">
        <v>72</v>
      </c>
      <c r="C669" s="164" t="s">
        <v>1742</v>
      </c>
      <c r="D669" s="210">
        <v>55</v>
      </c>
      <c r="E669" s="206">
        <f t="shared" si="71"/>
        <v>1.3117099928452184E-4</v>
      </c>
      <c r="F669" s="194">
        <f t="shared" si="73"/>
        <v>0.98358693059861657</v>
      </c>
      <c r="H669" s="136"/>
      <c r="I669" s="136"/>
      <c r="J669" s="136"/>
      <c r="K669" s="136"/>
    </row>
    <row r="670" spans="1:62" ht="18.75" customHeight="1">
      <c r="A670" s="155">
        <f t="shared" si="72"/>
        <v>651</v>
      </c>
      <c r="B670" s="156" t="s">
        <v>64</v>
      </c>
      <c r="C670" s="164" t="s">
        <v>637</v>
      </c>
      <c r="D670" s="210">
        <v>54</v>
      </c>
      <c r="E670" s="206">
        <f t="shared" si="71"/>
        <v>1.2878607202480323E-4</v>
      </c>
      <c r="F670" s="194">
        <f t="shared" si="73"/>
        <v>0.98371571667064139</v>
      </c>
      <c r="H670" s="136"/>
      <c r="I670" s="136"/>
      <c r="J670" s="136"/>
      <c r="K670" s="136"/>
    </row>
    <row r="671" spans="1:62" ht="18.75" customHeight="1">
      <c r="A671" s="155">
        <f t="shared" si="72"/>
        <v>652</v>
      </c>
      <c r="B671" s="156" t="s">
        <v>58</v>
      </c>
      <c r="C671" s="164" t="s">
        <v>656</v>
      </c>
      <c r="D671" s="210">
        <v>54</v>
      </c>
      <c r="E671" s="206">
        <f t="shared" si="71"/>
        <v>1.2878607202480323E-4</v>
      </c>
      <c r="F671" s="194">
        <f t="shared" si="73"/>
        <v>0.98384450274266622</v>
      </c>
      <c r="H671" s="136"/>
      <c r="I671" s="136"/>
      <c r="J671" s="136"/>
      <c r="K671" s="136"/>
    </row>
    <row r="672" spans="1:62" ht="18.75" customHeight="1">
      <c r="A672" s="155">
        <f t="shared" si="72"/>
        <v>653</v>
      </c>
      <c r="B672" s="156" t="s">
        <v>58</v>
      </c>
      <c r="C672" s="164" t="s">
        <v>688</v>
      </c>
      <c r="D672" s="210">
        <v>54</v>
      </c>
      <c r="E672" s="206">
        <f t="shared" si="71"/>
        <v>1.2878607202480323E-4</v>
      </c>
      <c r="F672" s="194">
        <f t="shared" si="73"/>
        <v>0.98397328881469104</v>
      </c>
      <c r="H672" s="136"/>
      <c r="I672" s="136"/>
      <c r="J672" s="136"/>
      <c r="K672" s="136"/>
    </row>
    <row r="673" spans="1:62" ht="18.75" customHeight="1">
      <c r="A673" s="155">
        <f t="shared" si="72"/>
        <v>654</v>
      </c>
      <c r="B673" s="156" t="s">
        <v>56</v>
      </c>
      <c r="C673" s="164" t="s">
        <v>770</v>
      </c>
      <c r="D673" s="210">
        <v>54</v>
      </c>
      <c r="E673" s="206">
        <f t="shared" si="71"/>
        <v>1.2878607202480323E-4</v>
      </c>
      <c r="F673" s="194">
        <f t="shared" si="73"/>
        <v>0.98410207488671586</v>
      </c>
      <c r="H673" s="136"/>
      <c r="I673" s="136"/>
      <c r="J673" s="136"/>
      <c r="K673" s="136"/>
    </row>
    <row r="674" spans="1:62" ht="18.75" customHeight="1">
      <c r="A674" s="155">
        <f t="shared" si="72"/>
        <v>655</v>
      </c>
      <c r="B674" s="156" t="s">
        <v>58</v>
      </c>
      <c r="C674" s="164" t="s">
        <v>1575</v>
      </c>
      <c r="D674" s="210">
        <v>53</v>
      </c>
      <c r="E674" s="206">
        <f t="shared" si="71"/>
        <v>1.2640114476508466E-4</v>
      </c>
      <c r="F674" s="194">
        <f t="shared" si="73"/>
        <v>0.98422847603148089</v>
      </c>
      <c r="H674" s="136"/>
      <c r="I674" s="136"/>
      <c r="J674" s="136"/>
      <c r="K674" s="136"/>
    </row>
    <row r="675" spans="1:62" ht="18.75" customHeight="1">
      <c r="A675" s="155">
        <f t="shared" si="72"/>
        <v>656</v>
      </c>
      <c r="B675" s="156" t="s">
        <v>917</v>
      </c>
      <c r="C675" s="164" t="s">
        <v>746</v>
      </c>
      <c r="D675" s="210">
        <v>52</v>
      </c>
      <c r="E675" s="206">
        <f t="shared" si="71"/>
        <v>1.2401621750536608E-4</v>
      </c>
      <c r="F675" s="194">
        <f t="shared" si="73"/>
        <v>0.98435249224898624</v>
      </c>
      <c r="H675" s="136"/>
      <c r="I675" s="136"/>
      <c r="J675" s="136"/>
      <c r="K675" s="136"/>
    </row>
    <row r="676" spans="1:62" ht="18.75" customHeight="1">
      <c r="A676" s="155">
        <f t="shared" si="72"/>
        <v>657</v>
      </c>
      <c r="B676" s="156" t="s">
        <v>52</v>
      </c>
      <c r="C676" s="164" t="s">
        <v>755</v>
      </c>
      <c r="D676" s="210">
        <v>52</v>
      </c>
      <c r="E676" s="206">
        <f t="shared" si="71"/>
        <v>1.2401621750536608E-4</v>
      </c>
      <c r="F676" s="194">
        <f t="shared" si="73"/>
        <v>0.9844765084664916</v>
      </c>
      <c r="H676" s="136"/>
      <c r="I676" s="136"/>
      <c r="J676" s="136"/>
      <c r="K676" s="136"/>
    </row>
    <row r="677" spans="1:62" ht="18.75" customHeight="1">
      <c r="A677" s="155">
        <f t="shared" si="72"/>
        <v>658</v>
      </c>
      <c r="B677" s="156" t="s">
        <v>61</v>
      </c>
      <c r="C677" s="164" t="s">
        <v>704</v>
      </c>
      <c r="D677" s="210">
        <v>52</v>
      </c>
      <c r="E677" s="206">
        <f t="shared" si="71"/>
        <v>1.2401621750536608E-4</v>
      </c>
      <c r="F677" s="194">
        <f t="shared" si="73"/>
        <v>0.98460052468399695</v>
      </c>
      <c r="H677" s="136"/>
      <c r="I677" s="136"/>
      <c r="J677" s="136"/>
      <c r="K677" s="136"/>
    </row>
    <row r="678" spans="1:62" ht="18.75" customHeight="1">
      <c r="A678" s="155">
        <f t="shared" si="72"/>
        <v>659</v>
      </c>
      <c r="B678" s="156" t="s">
        <v>64</v>
      </c>
      <c r="C678" s="164" t="s">
        <v>772</v>
      </c>
      <c r="D678" s="210">
        <v>52</v>
      </c>
      <c r="E678" s="206">
        <f t="shared" si="71"/>
        <v>1.2401621750536608E-4</v>
      </c>
      <c r="F678" s="194">
        <f t="shared" si="73"/>
        <v>0.9847245409015023</v>
      </c>
      <c r="H678" s="136"/>
      <c r="I678" s="136"/>
      <c r="J678" s="136"/>
      <c r="K678" s="136"/>
    </row>
    <row r="679" spans="1:62" ht="18.75" customHeight="1">
      <c r="A679" s="155">
        <f t="shared" si="72"/>
        <v>660</v>
      </c>
      <c r="B679" s="156" t="s">
        <v>72</v>
      </c>
      <c r="C679" s="164" t="s">
        <v>1765</v>
      </c>
      <c r="D679" s="210">
        <v>52</v>
      </c>
      <c r="E679" s="206">
        <f t="shared" si="71"/>
        <v>1.2401621750536608E-4</v>
      </c>
      <c r="F679" s="194">
        <f t="shared" si="73"/>
        <v>0.98484855711900765</v>
      </c>
      <c r="H679" s="136"/>
      <c r="I679" s="136"/>
      <c r="J679" s="136"/>
      <c r="K679" s="136"/>
      <c r="BE679" s="23"/>
      <c r="BF679" s="23"/>
      <c r="BG679" s="23"/>
      <c r="BH679" s="23"/>
      <c r="BI679" s="23"/>
      <c r="BJ679" s="23"/>
    </row>
    <row r="680" spans="1:62" ht="18.75" customHeight="1">
      <c r="A680" s="155">
        <f t="shared" si="72"/>
        <v>661</v>
      </c>
      <c r="B680" s="156" t="s">
        <v>58</v>
      </c>
      <c r="C680" s="164" t="s">
        <v>796</v>
      </c>
      <c r="D680" s="210">
        <v>51</v>
      </c>
      <c r="E680" s="206">
        <f t="shared" si="71"/>
        <v>1.216312902456475E-4</v>
      </c>
      <c r="F680" s="194">
        <f t="shared" si="73"/>
        <v>0.98497018840925332</v>
      </c>
      <c r="H680" s="136"/>
      <c r="I680" s="136"/>
      <c r="J680" s="136"/>
      <c r="K680" s="136"/>
      <c r="BE680" s="23"/>
      <c r="BF680" s="23"/>
      <c r="BG680" s="23"/>
      <c r="BH680" s="23"/>
      <c r="BI680" s="23"/>
      <c r="BJ680" s="23"/>
    </row>
    <row r="681" spans="1:62" ht="18.75" customHeight="1">
      <c r="A681" s="155">
        <f t="shared" si="72"/>
        <v>662</v>
      </c>
      <c r="B681" s="156" t="s">
        <v>64</v>
      </c>
      <c r="C681" s="164" t="s">
        <v>1518</v>
      </c>
      <c r="D681" s="210">
        <v>51</v>
      </c>
      <c r="E681" s="206">
        <f t="shared" si="71"/>
        <v>1.216312902456475E-4</v>
      </c>
      <c r="F681" s="194">
        <f t="shared" si="73"/>
        <v>0.98509181969949899</v>
      </c>
      <c r="H681" s="136"/>
      <c r="I681" s="136"/>
      <c r="J681" s="136"/>
      <c r="K681" s="136"/>
      <c r="BE681" s="23"/>
      <c r="BF681" s="23"/>
      <c r="BG681" s="23"/>
      <c r="BH681" s="23"/>
      <c r="BI681" s="23"/>
      <c r="BJ681" s="23"/>
    </row>
    <row r="682" spans="1:62" ht="18.75" customHeight="1">
      <c r="A682" s="155">
        <f t="shared" si="72"/>
        <v>663</v>
      </c>
      <c r="B682" s="156" t="s">
        <v>61</v>
      </c>
      <c r="C682" s="164" t="s">
        <v>679</v>
      </c>
      <c r="D682" s="210">
        <v>51</v>
      </c>
      <c r="E682" s="206">
        <f t="shared" si="71"/>
        <v>1.216312902456475E-4</v>
      </c>
      <c r="F682" s="194">
        <f t="shared" si="73"/>
        <v>0.98521345098974467</v>
      </c>
      <c r="H682" s="136"/>
      <c r="I682" s="136"/>
      <c r="J682" s="136"/>
      <c r="K682" s="136"/>
      <c r="BE682" s="23"/>
      <c r="BF682" s="23"/>
      <c r="BG682" s="23"/>
      <c r="BH682" s="23"/>
      <c r="BI682" s="23"/>
      <c r="BJ682" s="23"/>
    </row>
    <row r="683" spans="1:62" ht="18.75" customHeight="1">
      <c r="A683" s="155">
        <f t="shared" si="72"/>
        <v>664</v>
      </c>
      <c r="B683" s="156" t="s">
        <v>917</v>
      </c>
      <c r="C683" s="164" t="s">
        <v>1668</v>
      </c>
      <c r="D683" s="210">
        <v>51</v>
      </c>
      <c r="E683" s="206">
        <f t="shared" si="71"/>
        <v>1.216312902456475E-4</v>
      </c>
      <c r="F683" s="194">
        <f t="shared" si="73"/>
        <v>0.98533508227999034</v>
      </c>
      <c r="H683" s="136"/>
      <c r="I683" s="136"/>
      <c r="J683" s="136"/>
      <c r="K683" s="136"/>
      <c r="BE683" s="23"/>
      <c r="BF683" s="23"/>
      <c r="BG683" s="23"/>
      <c r="BH683" s="23"/>
      <c r="BI683" s="23"/>
      <c r="BJ683" s="23"/>
    </row>
    <row r="684" spans="1:62" ht="18.75" customHeight="1">
      <c r="A684" s="155">
        <f t="shared" si="72"/>
        <v>665</v>
      </c>
      <c r="B684" s="156" t="s">
        <v>58</v>
      </c>
      <c r="C684" s="164" t="s">
        <v>798</v>
      </c>
      <c r="D684" s="210">
        <v>51</v>
      </c>
      <c r="E684" s="206">
        <f t="shared" si="71"/>
        <v>1.216312902456475E-4</v>
      </c>
      <c r="F684" s="194">
        <f t="shared" si="73"/>
        <v>0.98545671357023601</v>
      </c>
      <c r="H684" s="136"/>
      <c r="I684" s="136"/>
      <c r="J684" s="136"/>
      <c r="K684" s="136"/>
      <c r="BE684" s="23"/>
      <c r="BF684" s="23"/>
      <c r="BG684" s="23"/>
      <c r="BH684" s="23"/>
      <c r="BI684" s="23"/>
      <c r="BJ684" s="23"/>
    </row>
    <row r="685" spans="1:62" ht="18.75" customHeight="1">
      <c r="A685" s="155">
        <f t="shared" si="72"/>
        <v>666</v>
      </c>
      <c r="B685" s="156" t="s">
        <v>917</v>
      </c>
      <c r="C685" s="164" t="s">
        <v>597</v>
      </c>
      <c r="D685" s="210">
        <v>50</v>
      </c>
      <c r="E685" s="206">
        <f t="shared" si="71"/>
        <v>1.1924636298592893E-4</v>
      </c>
      <c r="F685" s="194">
        <f t="shared" si="73"/>
        <v>0.98557595993322189</v>
      </c>
      <c r="H685" s="136"/>
      <c r="I685" s="136"/>
      <c r="J685" s="136"/>
      <c r="K685" s="136"/>
      <c r="BE685" s="23"/>
      <c r="BF685" s="23"/>
      <c r="BG685" s="23"/>
      <c r="BH685" s="23"/>
      <c r="BI685" s="23"/>
      <c r="BJ685" s="23"/>
    </row>
    <row r="686" spans="1:62" ht="18.75" customHeight="1">
      <c r="A686" s="155">
        <f t="shared" si="72"/>
        <v>667</v>
      </c>
      <c r="B686" s="156" t="s">
        <v>56</v>
      </c>
      <c r="C686" s="164" t="s">
        <v>763</v>
      </c>
      <c r="D686" s="210">
        <v>50</v>
      </c>
      <c r="E686" s="206">
        <f t="shared" si="71"/>
        <v>1.1924636298592893E-4</v>
      </c>
      <c r="F686" s="194">
        <f t="shared" si="73"/>
        <v>0.98569520629620777</v>
      </c>
      <c r="H686" s="136"/>
      <c r="I686" s="136"/>
      <c r="J686" s="136"/>
      <c r="K686" s="136"/>
      <c r="BE686" s="23"/>
      <c r="BF686" s="23"/>
      <c r="BG686" s="23"/>
      <c r="BH686" s="23"/>
      <c r="BI686" s="23"/>
      <c r="BJ686" s="23"/>
    </row>
    <row r="687" spans="1:62" ht="18.75" customHeight="1">
      <c r="A687" s="155">
        <f t="shared" si="72"/>
        <v>668</v>
      </c>
      <c r="B687" s="156" t="s">
        <v>72</v>
      </c>
      <c r="C687" s="164" t="s">
        <v>670</v>
      </c>
      <c r="D687" s="210">
        <v>50</v>
      </c>
      <c r="E687" s="206">
        <f t="shared" si="71"/>
        <v>1.1924636298592893E-4</v>
      </c>
      <c r="F687" s="194">
        <f t="shared" si="73"/>
        <v>0.98581445265919365</v>
      </c>
      <c r="H687" s="136"/>
      <c r="I687" s="136"/>
      <c r="J687" s="136"/>
      <c r="K687" s="136"/>
      <c r="BE687" s="23"/>
      <c r="BF687" s="23"/>
      <c r="BG687" s="23"/>
      <c r="BH687" s="23"/>
      <c r="BI687" s="23"/>
      <c r="BJ687" s="23"/>
    </row>
    <row r="688" spans="1:62" ht="18.75" customHeight="1">
      <c r="A688" s="155">
        <f t="shared" si="72"/>
        <v>669</v>
      </c>
      <c r="B688" s="156" t="s">
        <v>61</v>
      </c>
      <c r="C688" s="164" t="s">
        <v>838</v>
      </c>
      <c r="D688" s="210">
        <v>50</v>
      </c>
      <c r="E688" s="206">
        <f t="shared" si="71"/>
        <v>1.1924636298592893E-4</v>
      </c>
      <c r="F688" s="194">
        <f t="shared" si="73"/>
        <v>0.98593369902217953</v>
      </c>
      <c r="H688" s="136"/>
      <c r="I688" s="136"/>
      <c r="J688" s="136"/>
      <c r="K688" s="136"/>
      <c r="BE688" s="23"/>
      <c r="BF688" s="23"/>
      <c r="BG688" s="23"/>
      <c r="BH688" s="23"/>
      <c r="BI688" s="23"/>
      <c r="BJ688" s="23"/>
    </row>
    <row r="689" spans="1:62" ht="18.75" customHeight="1">
      <c r="A689" s="155">
        <f t="shared" si="72"/>
        <v>670</v>
      </c>
      <c r="B689" s="156" t="s">
        <v>58</v>
      </c>
      <c r="C689" s="164" t="s">
        <v>1537</v>
      </c>
      <c r="D689" s="210">
        <v>49</v>
      </c>
      <c r="E689" s="206">
        <f t="shared" si="71"/>
        <v>1.1686143572621035E-4</v>
      </c>
      <c r="F689" s="194">
        <f t="shared" si="73"/>
        <v>0.98605056045790573</v>
      </c>
      <c r="H689" s="136"/>
      <c r="I689" s="136"/>
      <c r="J689" s="136"/>
      <c r="K689" s="136"/>
      <c r="BE689" s="23"/>
      <c r="BF689" s="23"/>
      <c r="BG689" s="23"/>
      <c r="BH689" s="23"/>
      <c r="BI689" s="23"/>
      <c r="BJ689" s="23"/>
    </row>
    <row r="690" spans="1:62" ht="18.75" customHeight="1">
      <c r="A690" s="155">
        <f t="shared" si="72"/>
        <v>671</v>
      </c>
      <c r="B690" s="156" t="s">
        <v>64</v>
      </c>
      <c r="C690" s="164" t="s">
        <v>897</v>
      </c>
      <c r="D690" s="210">
        <v>49</v>
      </c>
      <c r="E690" s="206">
        <f t="shared" si="71"/>
        <v>1.1686143572621035E-4</v>
      </c>
      <c r="F690" s="194">
        <f t="shared" si="73"/>
        <v>0.98616742189363193</v>
      </c>
      <c r="H690" s="136"/>
      <c r="I690" s="136"/>
      <c r="J690" s="136"/>
      <c r="K690" s="136"/>
      <c r="BE690" s="23"/>
      <c r="BF690" s="23"/>
      <c r="BG690" s="23"/>
      <c r="BH690" s="23"/>
      <c r="BI690" s="23"/>
      <c r="BJ690" s="23"/>
    </row>
    <row r="691" spans="1:62" ht="18.75" customHeight="1">
      <c r="A691" s="155">
        <f t="shared" si="72"/>
        <v>672</v>
      </c>
      <c r="B691" s="156" t="s">
        <v>64</v>
      </c>
      <c r="C691" s="164" t="s">
        <v>1608</v>
      </c>
      <c r="D691" s="210">
        <v>49</v>
      </c>
      <c r="E691" s="206">
        <f t="shared" si="71"/>
        <v>1.1686143572621035E-4</v>
      </c>
      <c r="F691" s="194">
        <f t="shared" si="73"/>
        <v>0.98628428332935814</v>
      </c>
      <c r="H691" s="136"/>
      <c r="I691" s="136"/>
      <c r="J691" s="136"/>
      <c r="K691" s="136"/>
      <c r="BE691" s="23"/>
      <c r="BF691" s="23"/>
      <c r="BG691" s="23"/>
      <c r="BH691" s="23"/>
      <c r="BI691" s="23"/>
      <c r="BJ691" s="23"/>
    </row>
    <row r="692" spans="1:62" ht="18.75" customHeight="1">
      <c r="A692" s="155">
        <f t="shared" si="72"/>
        <v>673</v>
      </c>
      <c r="B692" s="156" t="s">
        <v>58</v>
      </c>
      <c r="C692" s="164" t="s">
        <v>1702</v>
      </c>
      <c r="D692" s="210">
        <v>49</v>
      </c>
      <c r="E692" s="206">
        <f t="shared" si="71"/>
        <v>1.1686143572621035E-4</v>
      </c>
      <c r="F692" s="194">
        <f t="shared" si="73"/>
        <v>0.98640114476508434</v>
      </c>
      <c r="H692" s="136"/>
      <c r="I692" s="136"/>
      <c r="J692" s="136"/>
      <c r="K692" s="136"/>
      <c r="BE692" s="23"/>
      <c r="BF692" s="23"/>
      <c r="BG692" s="23"/>
      <c r="BH692" s="23"/>
      <c r="BI692" s="23"/>
      <c r="BJ692" s="23"/>
    </row>
    <row r="693" spans="1:62" ht="18.75" customHeight="1">
      <c r="A693" s="155">
        <f t="shared" si="72"/>
        <v>674</v>
      </c>
      <c r="B693" s="156" t="s">
        <v>52</v>
      </c>
      <c r="C693" s="164" t="s">
        <v>1757</v>
      </c>
      <c r="D693" s="210">
        <v>49</v>
      </c>
      <c r="E693" s="206">
        <f t="shared" si="71"/>
        <v>1.1686143572621035E-4</v>
      </c>
      <c r="F693" s="194">
        <f t="shared" si="73"/>
        <v>0.98651800620081054</v>
      </c>
      <c r="H693" s="136"/>
      <c r="I693" s="136"/>
      <c r="J693" s="136"/>
      <c r="K693" s="136"/>
      <c r="BE693" s="23"/>
      <c r="BF693" s="23"/>
      <c r="BG693" s="23"/>
      <c r="BH693" s="23"/>
      <c r="BI693" s="23"/>
      <c r="BJ693" s="23"/>
    </row>
    <row r="694" spans="1:62" ht="18.75" customHeight="1">
      <c r="A694" s="155">
        <f t="shared" si="72"/>
        <v>675</v>
      </c>
      <c r="B694" s="156" t="s">
        <v>79</v>
      </c>
      <c r="C694" s="164" t="s">
        <v>652</v>
      </c>
      <c r="D694" s="210">
        <v>49</v>
      </c>
      <c r="E694" s="206">
        <f t="shared" si="71"/>
        <v>1.1686143572621035E-4</v>
      </c>
      <c r="F694" s="194">
        <f t="shared" si="73"/>
        <v>0.98663486763653674</v>
      </c>
      <c r="H694" s="136"/>
      <c r="I694" s="136"/>
      <c r="J694" s="136"/>
      <c r="K694" s="136"/>
      <c r="BE694" s="23"/>
      <c r="BF694" s="23"/>
      <c r="BG694" s="23"/>
      <c r="BH694" s="23"/>
      <c r="BI694" s="23"/>
      <c r="BJ694" s="23"/>
    </row>
    <row r="695" spans="1:62" ht="18.75" customHeight="1">
      <c r="A695" s="155">
        <f t="shared" si="72"/>
        <v>676</v>
      </c>
      <c r="B695" s="156" t="s">
        <v>52</v>
      </c>
      <c r="C695" s="164" t="s">
        <v>658</v>
      </c>
      <c r="D695" s="210">
        <v>48</v>
      </c>
      <c r="E695" s="206">
        <f t="shared" si="71"/>
        <v>1.1447650846649178E-4</v>
      </c>
      <c r="F695" s="194">
        <f t="shared" si="73"/>
        <v>0.98674934414500326</v>
      </c>
      <c r="H695" s="136"/>
      <c r="I695" s="136"/>
      <c r="J695" s="136"/>
      <c r="K695" s="136"/>
      <c r="BE695" s="23"/>
      <c r="BF695" s="23"/>
      <c r="BG695" s="23"/>
      <c r="BH695" s="23"/>
      <c r="BI695" s="23"/>
      <c r="BJ695" s="23"/>
    </row>
    <row r="696" spans="1:62" ht="18.75" customHeight="1">
      <c r="A696" s="155">
        <f t="shared" si="72"/>
        <v>677</v>
      </c>
      <c r="B696" s="156" t="s">
        <v>58</v>
      </c>
      <c r="C696" s="164" t="s">
        <v>682</v>
      </c>
      <c r="D696" s="210">
        <v>48</v>
      </c>
      <c r="E696" s="206">
        <f t="shared" si="71"/>
        <v>1.1447650846649178E-4</v>
      </c>
      <c r="F696" s="194">
        <f t="shared" si="73"/>
        <v>0.98686382065346978</v>
      </c>
      <c r="H696" s="136"/>
      <c r="I696" s="136"/>
      <c r="J696" s="136"/>
      <c r="K696" s="136"/>
      <c r="BE696" s="23"/>
      <c r="BF696" s="23"/>
      <c r="BG696" s="23"/>
      <c r="BH696" s="23"/>
      <c r="BI696" s="23"/>
      <c r="BJ696" s="23"/>
    </row>
    <row r="697" spans="1:62" ht="18.75" customHeight="1">
      <c r="A697" s="155">
        <f t="shared" si="72"/>
        <v>678</v>
      </c>
      <c r="B697" s="156" t="s">
        <v>56</v>
      </c>
      <c r="C697" s="164" t="s">
        <v>781</v>
      </c>
      <c r="D697" s="210">
        <v>48</v>
      </c>
      <c r="E697" s="206">
        <f t="shared" si="71"/>
        <v>1.1447650846649178E-4</v>
      </c>
      <c r="F697" s="194">
        <f t="shared" si="73"/>
        <v>0.9869782971619363</v>
      </c>
      <c r="H697" s="136"/>
      <c r="I697" s="136"/>
      <c r="J697" s="136"/>
      <c r="K697" s="136"/>
      <c r="BE697" s="23"/>
      <c r="BF697" s="23"/>
      <c r="BG697" s="23"/>
      <c r="BH697" s="23"/>
      <c r="BI697" s="23"/>
      <c r="BJ697" s="23"/>
    </row>
    <row r="698" spans="1:62" ht="18.75" customHeight="1">
      <c r="A698" s="155">
        <f t="shared" si="72"/>
        <v>679</v>
      </c>
      <c r="B698" s="156" t="s">
        <v>52</v>
      </c>
      <c r="C698" s="164" t="s">
        <v>1626</v>
      </c>
      <c r="D698" s="210">
        <v>48</v>
      </c>
      <c r="E698" s="206">
        <f t="shared" si="71"/>
        <v>1.1447650846649178E-4</v>
      </c>
      <c r="F698" s="194">
        <f t="shared" si="73"/>
        <v>0.98709277367040282</v>
      </c>
      <c r="H698" s="136"/>
      <c r="I698" s="136"/>
      <c r="J698" s="136"/>
      <c r="K698" s="136"/>
      <c r="BE698" s="23"/>
      <c r="BF698" s="23"/>
      <c r="BG698" s="23"/>
      <c r="BH698" s="23"/>
      <c r="BI698" s="23"/>
      <c r="BJ698" s="23"/>
    </row>
    <row r="699" spans="1:62" ht="18.75" customHeight="1">
      <c r="A699" s="155">
        <f t="shared" si="72"/>
        <v>680</v>
      </c>
      <c r="B699" s="156" t="s">
        <v>61</v>
      </c>
      <c r="C699" s="164" t="s">
        <v>618</v>
      </c>
      <c r="D699" s="210">
        <v>48</v>
      </c>
      <c r="E699" s="206">
        <f t="shared" si="71"/>
        <v>1.1447650846649178E-4</v>
      </c>
      <c r="F699" s="194">
        <f t="shared" si="73"/>
        <v>0.98720725017886934</v>
      </c>
      <c r="H699" s="136"/>
      <c r="I699" s="136"/>
      <c r="J699" s="136"/>
      <c r="K699" s="136"/>
      <c r="BE699" s="23"/>
      <c r="BF699" s="23"/>
      <c r="BG699" s="23"/>
      <c r="BH699" s="23"/>
      <c r="BI699" s="23"/>
      <c r="BJ699" s="23"/>
    </row>
    <row r="700" spans="1:62" ht="18.75" customHeight="1">
      <c r="A700" s="155">
        <f t="shared" si="72"/>
        <v>681</v>
      </c>
      <c r="B700" s="156" t="s">
        <v>52</v>
      </c>
      <c r="C700" s="164" t="s">
        <v>1723</v>
      </c>
      <c r="D700" s="210">
        <v>48</v>
      </c>
      <c r="E700" s="206">
        <f t="shared" si="71"/>
        <v>1.1447650846649178E-4</v>
      </c>
      <c r="F700" s="194">
        <f t="shared" si="73"/>
        <v>0.98732172668733587</v>
      </c>
      <c r="H700" s="136"/>
      <c r="I700" s="136"/>
      <c r="J700" s="136"/>
      <c r="K700" s="136"/>
      <c r="BE700" s="23"/>
      <c r="BF700" s="23"/>
      <c r="BG700" s="23"/>
      <c r="BH700" s="23"/>
      <c r="BI700" s="23"/>
      <c r="BJ700" s="23"/>
    </row>
    <row r="701" spans="1:62" ht="18.75" customHeight="1">
      <c r="A701" s="155">
        <f t="shared" si="72"/>
        <v>682</v>
      </c>
      <c r="B701" s="156" t="s">
        <v>64</v>
      </c>
      <c r="C701" s="164" t="s">
        <v>1759</v>
      </c>
      <c r="D701" s="210">
        <v>48</v>
      </c>
      <c r="E701" s="206">
        <f t="shared" si="71"/>
        <v>1.1447650846649178E-4</v>
      </c>
      <c r="F701" s="194">
        <f t="shared" si="73"/>
        <v>0.98743620319580239</v>
      </c>
      <c r="H701" s="136"/>
      <c r="I701" s="136"/>
      <c r="J701" s="136"/>
      <c r="K701" s="136"/>
      <c r="BE701" s="23"/>
      <c r="BF701" s="23"/>
      <c r="BG701" s="23"/>
      <c r="BH701" s="23"/>
      <c r="BI701" s="23"/>
      <c r="BJ701" s="23"/>
    </row>
    <row r="702" spans="1:62" ht="18.75" customHeight="1">
      <c r="A702" s="155">
        <f t="shared" si="72"/>
        <v>683</v>
      </c>
      <c r="B702" s="156" t="s">
        <v>72</v>
      </c>
      <c r="C702" s="164" t="s">
        <v>703</v>
      </c>
      <c r="D702" s="210">
        <v>47</v>
      </c>
      <c r="E702" s="206">
        <f t="shared" si="71"/>
        <v>1.1209158120677319E-4</v>
      </c>
      <c r="F702" s="194">
        <f t="shared" si="73"/>
        <v>0.98754829477700912</v>
      </c>
      <c r="H702" s="136"/>
      <c r="I702" s="136"/>
      <c r="J702" s="136"/>
      <c r="K702" s="136"/>
      <c r="BE702" s="23"/>
      <c r="BF702" s="23"/>
      <c r="BG702" s="23"/>
      <c r="BH702" s="23"/>
      <c r="BI702" s="23"/>
      <c r="BJ702" s="23"/>
    </row>
    <row r="703" spans="1:62" ht="18.75" customHeight="1">
      <c r="A703" s="155">
        <f t="shared" si="72"/>
        <v>684</v>
      </c>
      <c r="B703" s="156" t="s">
        <v>64</v>
      </c>
      <c r="C703" s="164" t="s">
        <v>655</v>
      </c>
      <c r="D703" s="210">
        <v>47</v>
      </c>
      <c r="E703" s="206">
        <f t="shared" si="71"/>
        <v>1.1209158120677319E-4</v>
      </c>
      <c r="F703" s="194">
        <f t="shared" si="73"/>
        <v>0.98766038635821585</v>
      </c>
      <c r="H703" s="136"/>
      <c r="I703" s="136"/>
      <c r="J703" s="136"/>
      <c r="K703" s="136"/>
      <c r="BE703" s="23"/>
      <c r="BF703" s="23"/>
      <c r="BG703" s="23"/>
      <c r="BH703" s="23"/>
      <c r="BI703" s="23"/>
      <c r="BJ703" s="23"/>
    </row>
    <row r="704" spans="1:62" ht="18.75" customHeight="1">
      <c r="A704" s="155">
        <f t="shared" si="72"/>
        <v>685</v>
      </c>
      <c r="B704" s="156" t="s">
        <v>52</v>
      </c>
      <c r="C704" s="164" t="s">
        <v>673</v>
      </c>
      <c r="D704" s="210">
        <v>47</v>
      </c>
      <c r="E704" s="206">
        <f t="shared" si="71"/>
        <v>1.1209158120677319E-4</v>
      </c>
      <c r="F704" s="194">
        <f t="shared" si="73"/>
        <v>0.98777247793942258</v>
      </c>
      <c r="H704" s="136"/>
      <c r="I704" s="136"/>
      <c r="J704" s="136"/>
      <c r="K704" s="136"/>
      <c r="BE704" s="23"/>
      <c r="BF704" s="23"/>
      <c r="BG704" s="23"/>
      <c r="BH704" s="23"/>
      <c r="BI704" s="23"/>
      <c r="BJ704" s="23"/>
    </row>
    <row r="705" spans="1:88" ht="18.75" customHeight="1">
      <c r="A705" s="155">
        <f t="shared" si="72"/>
        <v>686</v>
      </c>
      <c r="B705" s="156" t="s">
        <v>52</v>
      </c>
      <c r="C705" s="164" t="s">
        <v>1721</v>
      </c>
      <c r="D705" s="210">
        <v>47</v>
      </c>
      <c r="E705" s="206">
        <f t="shared" si="71"/>
        <v>1.1209158120677319E-4</v>
      </c>
      <c r="F705" s="194">
        <f t="shared" si="73"/>
        <v>0.98788456952062931</v>
      </c>
      <c r="G705" s="23"/>
      <c r="H705" s="136"/>
      <c r="I705" s="136"/>
      <c r="J705" s="136"/>
      <c r="K705" s="136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  <c r="AD705" s="23"/>
      <c r="AE705" s="23"/>
      <c r="AF705" s="23"/>
      <c r="AG705" s="23"/>
      <c r="AH705" s="23"/>
      <c r="AI705" s="23"/>
      <c r="AJ705" s="23"/>
      <c r="AK705" s="23"/>
      <c r="AL705" s="23"/>
      <c r="AM705" s="23"/>
      <c r="AN705" s="23"/>
      <c r="AO705" s="23"/>
      <c r="AP705" s="23"/>
      <c r="AQ705" s="23"/>
      <c r="AR705" s="23"/>
      <c r="AS705" s="23"/>
      <c r="AT705" s="23"/>
      <c r="AU705" s="23"/>
      <c r="AV705" s="23"/>
      <c r="AW705" s="23"/>
      <c r="AX705" s="23"/>
      <c r="AY705" s="23"/>
      <c r="AZ705" s="23"/>
      <c r="BA705" s="23"/>
      <c r="BB705" s="23"/>
      <c r="BC705" s="23"/>
      <c r="BD705" s="23"/>
      <c r="BE705" s="23"/>
      <c r="BF705" s="23"/>
      <c r="BG705" s="23"/>
      <c r="BH705" s="23"/>
      <c r="BI705" s="23"/>
      <c r="BJ705" s="23"/>
      <c r="BK705" s="23"/>
      <c r="BL705" s="23"/>
      <c r="BM705" s="23"/>
      <c r="BN705" s="23"/>
      <c r="BO705" s="23"/>
      <c r="BP705" s="23"/>
      <c r="BQ705" s="23"/>
      <c r="BR705" s="23"/>
      <c r="BS705" s="23"/>
      <c r="BT705" s="23"/>
      <c r="BU705" s="23"/>
      <c r="BV705" s="23"/>
      <c r="BW705" s="23"/>
      <c r="BX705" s="23"/>
      <c r="BY705" s="23"/>
      <c r="BZ705" s="23"/>
      <c r="CA705" s="23"/>
      <c r="CB705" s="23"/>
      <c r="CC705" s="23"/>
      <c r="CD705" s="23"/>
      <c r="CE705" s="23"/>
      <c r="CF705" s="23"/>
      <c r="CG705" s="23"/>
      <c r="CH705" s="23"/>
      <c r="CI705" s="23"/>
      <c r="CJ705" s="23"/>
    </row>
    <row r="706" spans="1:88" ht="18.75" customHeight="1">
      <c r="A706" s="155">
        <f t="shared" si="72"/>
        <v>687</v>
      </c>
      <c r="B706" s="156" t="s">
        <v>58</v>
      </c>
      <c r="C706" s="164" t="s">
        <v>779</v>
      </c>
      <c r="D706" s="210">
        <v>46</v>
      </c>
      <c r="E706" s="206">
        <f t="shared" si="71"/>
        <v>1.0970665394705461E-4</v>
      </c>
      <c r="F706" s="194">
        <f t="shared" si="73"/>
        <v>0.98799427617457636</v>
      </c>
      <c r="G706" s="23"/>
      <c r="H706" s="136"/>
      <c r="I706" s="136"/>
      <c r="J706" s="136"/>
      <c r="K706" s="136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  <c r="AD706" s="23"/>
      <c r="AE706" s="23"/>
      <c r="AF706" s="23"/>
      <c r="AG706" s="23"/>
      <c r="AH706" s="23"/>
      <c r="AI706" s="23"/>
      <c r="AJ706" s="23"/>
      <c r="AK706" s="23"/>
      <c r="AL706" s="23"/>
      <c r="AM706" s="23"/>
      <c r="AN706" s="23"/>
      <c r="AO706" s="23"/>
      <c r="AP706" s="23"/>
      <c r="AQ706" s="23"/>
      <c r="AR706" s="23"/>
      <c r="AS706" s="23"/>
      <c r="AT706" s="23"/>
      <c r="AU706" s="23"/>
      <c r="AV706" s="23"/>
      <c r="AW706" s="23"/>
      <c r="AX706" s="23"/>
      <c r="AY706" s="23"/>
      <c r="AZ706" s="23"/>
      <c r="BA706" s="23"/>
      <c r="BB706" s="23"/>
      <c r="BC706" s="23"/>
      <c r="BD706" s="23"/>
      <c r="BE706" s="23"/>
      <c r="BF706" s="23"/>
      <c r="BG706" s="23"/>
      <c r="BH706" s="23"/>
      <c r="BI706" s="23"/>
      <c r="BJ706" s="23"/>
      <c r="BK706" s="23"/>
      <c r="BL706" s="23"/>
      <c r="BM706" s="23"/>
      <c r="BN706" s="23"/>
      <c r="BO706" s="23"/>
      <c r="BP706" s="23"/>
      <c r="BQ706" s="23"/>
      <c r="BR706" s="23"/>
      <c r="BS706" s="23"/>
      <c r="BT706" s="23"/>
      <c r="BU706" s="23"/>
      <c r="BV706" s="23"/>
      <c r="BW706" s="23"/>
      <c r="BX706" s="23"/>
      <c r="BY706" s="23"/>
      <c r="BZ706" s="23"/>
      <c r="CA706" s="23"/>
      <c r="CB706" s="23"/>
      <c r="CC706" s="23"/>
      <c r="CD706" s="23"/>
      <c r="CE706" s="23"/>
      <c r="CF706" s="23"/>
      <c r="CG706" s="23"/>
      <c r="CH706" s="23"/>
      <c r="CI706" s="23"/>
      <c r="CJ706" s="23"/>
    </row>
    <row r="707" spans="1:88" ht="18.75" customHeight="1">
      <c r="A707" s="155">
        <f t="shared" si="72"/>
        <v>688</v>
      </c>
      <c r="B707" s="156" t="s">
        <v>72</v>
      </c>
      <c r="C707" s="164" t="s">
        <v>1604</v>
      </c>
      <c r="D707" s="210">
        <v>46</v>
      </c>
      <c r="E707" s="206">
        <f t="shared" si="71"/>
        <v>1.0970665394705461E-4</v>
      </c>
      <c r="F707" s="194">
        <f t="shared" si="73"/>
        <v>0.98810398282852341</v>
      </c>
      <c r="G707" s="23"/>
      <c r="H707" s="136"/>
      <c r="I707" s="136"/>
      <c r="J707" s="136"/>
      <c r="K707" s="136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3"/>
      <c r="AD707" s="23"/>
      <c r="AE707" s="23"/>
      <c r="AF707" s="23"/>
      <c r="AG707" s="23"/>
      <c r="AH707" s="23"/>
      <c r="AI707" s="23"/>
      <c r="AJ707" s="23"/>
      <c r="AK707" s="23"/>
      <c r="AL707" s="23"/>
      <c r="AM707" s="23"/>
      <c r="AN707" s="23"/>
      <c r="AO707" s="23"/>
      <c r="AP707" s="23"/>
      <c r="AQ707" s="23"/>
      <c r="AR707" s="23"/>
      <c r="AS707" s="23"/>
      <c r="AT707" s="23"/>
      <c r="AU707" s="23"/>
      <c r="AV707" s="23"/>
      <c r="AW707" s="23"/>
      <c r="AX707" s="23"/>
      <c r="AY707" s="23"/>
      <c r="AZ707" s="23"/>
      <c r="BA707" s="23"/>
      <c r="BB707" s="23"/>
      <c r="BC707" s="23"/>
      <c r="BD707" s="23"/>
      <c r="BE707" s="23"/>
      <c r="BF707" s="23"/>
      <c r="BG707" s="23"/>
      <c r="BH707" s="23"/>
      <c r="BI707" s="23"/>
      <c r="BJ707" s="23"/>
      <c r="BK707" s="23"/>
      <c r="BL707" s="23"/>
      <c r="BM707" s="23"/>
      <c r="BN707" s="23"/>
      <c r="BO707" s="23"/>
      <c r="BP707" s="23"/>
      <c r="BQ707" s="23"/>
      <c r="BR707" s="23"/>
      <c r="BS707" s="23"/>
      <c r="BT707" s="23"/>
      <c r="BU707" s="23"/>
      <c r="BV707" s="23"/>
      <c r="BW707" s="23"/>
      <c r="BX707" s="23"/>
      <c r="BY707" s="23"/>
      <c r="BZ707" s="23"/>
      <c r="CA707" s="23"/>
      <c r="CB707" s="23"/>
      <c r="CC707" s="23"/>
      <c r="CD707" s="23"/>
      <c r="CE707" s="23"/>
      <c r="CF707" s="23"/>
      <c r="CG707" s="23"/>
      <c r="CH707" s="23"/>
      <c r="CI707" s="23"/>
      <c r="CJ707" s="23"/>
    </row>
    <row r="708" spans="1:88" ht="18.75" customHeight="1">
      <c r="A708" s="155">
        <f t="shared" si="72"/>
        <v>689</v>
      </c>
      <c r="B708" s="156" t="s">
        <v>52</v>
      </c>
      <c r="C708" s="164" t="s">
        <v>747</v>
      </c>
      <c r="D708" s="210">
        <v>46</v>
      </c>
      <c r="E708" s="206">
        <f t="shared" si="71"/>
        <v>1.0970665394705461E-4</v>
      </c>
      <c r="F708" s="194">
        <f t="shared" si="73"/>
        <v>0.98821368948247046</v>
      </c>
      <c r="G708" s="23"/>
      <c r="H708" s="136"/>
      <c r="I708" s="136"/>
      <c r="J708" s="136"/>
      <c r="K708" s="136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3"/>
      <c r="AD708" s="23"/>
      <c r="AE708" s="23"/>
      <c r="AF708" s="23"/>
      <c r="AG708" s="23"/>
      <c r="AH708" s="23"/>
      <c r="AI708" s="23"/>
      <c r="AJ708" s="23"/>
      <c r="AK708" s="23"/>
      <c r="AL708" s="23"/>
      <c r="AM708" s="23"/>
      <c r="AN708" s="23"/>
      <c r="AO708" s="23"/>
      <c r="AP708" s="23"/>
      <c r="AQ708" s="23"/>
      <c r="AR708" s="23"/>
      <c r="AS708" s="23"/>
      <c r="AT708" s="23"/>
      <c r="AU708" s="23"/>
      <c r="AV708" s="23"/>
      <c r="AW708" s="23"/>
      <c r="AX708" s="23"/>
      <c r="AY708" s="23"/>
      <c r="AZ708" s="23"/>
      <c r="BA708" s="23"/>
      <c r="BB708" s="23"/>
      <c r="BC708" s="23"/>
      <c r="BD708" s="23"/>
      <c r="BE708" s="23"/>
      <c r="BF708" s="23"/>
      <c r="BG708" s="23"/>
      <c r="BH708" s="23"/>
      <c r="BI708" s="23"/>
      <c r="BJ708" s="23"/>
      <c r="BK708" s="23"/>
      <c r="BL708" s="23"/>
      <c r="BM708" s="23"/>
      <c r="BN708" s="23"/>
      <c r="BO708" s="23"/>
      <c r="BP708" s="23"/>
      <c r="BQ708" s="23"/>
      <c r="BR708" s="23"/>
      <c r="BS708" s="23"/>
      <c r="BT708" s="23"/>
      <c r="BU708" s="23"/>
      <c r="BV708" s="23"/>
      <c r="BW708" s="23"/>
      <c r="BX708" s="23"/>
      <c r="BY708" s="23"/>
      <c r="BZ708" s="23"/>
      <c r="CA708" s="23"/>
      <c r="CB708" s="23"/>
      <c r="CC708" s="23"/>
      <c r="CD708" s="23"/>
      <c r="CE708" s="23"/>
      <c r="CF708" s="23"/>
      <c r="CG708" s="23"/>
      <c r="CH708" s="23"/>
      <c r="CI708" s="23"/>
      <c r="CJ708" s="23"/>
    </row>
    <row r="709" spans="1:88" ht="18.75" customHeight="1">
      <c r="A709" s="155">
        <f t="shared" si="72"/>
        <v>690</v>
      </c>
      <c r="B709" s="156" t="s">
        <v>58</v>
      </c>
      <c r="C709" s="164" t="s">
        <v>623</v>
      </c>
      <c r="D709" s="210">
        <v>46</v>
      </c>
      <c r="E709" s="206">
        <f t="shared" si="71"/>
        <v>1.0970665394705461E-4</v>
      </c>
      <c r="F709" s="194">
        <f t="shared" si="73"/>
        <v>0.98832339613641751</v>
      </c>
      <c r="G709" s="23"/>
      <c r="H709" s="136"/>
      <c r="I709" s="136"/>
      <c r="J709" s="136"/>
      <c r="K709" s="136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3"/>
      <c r="AD709" s="23"/>
      <c r="AE709" s="23"/>
      <c r="AF709" s="23"/>
      <c r="AG709" s="23"/>
      <c r="AH709" s="23"/>
      <c r="AI709" s="23"/>
      <c r="AJ709" s="23"/>
      <c r="AK709" s="23"/>
      <c r="AL709" s="23"/>
      <c r="AM709" s="23"/>
      <c r="AN709" s="23"/>
      <c r="AO709" s="23"/>
      <c r="AP709" s="23"/>
      <c r="AQ709" s="23"/>
      <c r="AR709" s="23"/>
      <c r="AS709" s="23"/>
      <c r="AT709" s="23"/>
      <c r="AU709" s="23"/>
      <c r="AV709" s="23"/>
      <c r="AW709" s="23"/>
      <c r="AX709" s="23"/>
      <c r="AY709" s="23"/>
      <c r="AZ709" s="23"/>
      <c r="BA709" s="23"/>
      <c r="BB709" s="23"/>
      <c r="BC709" s="23"/>
      <c r="BD709" s="23"/>
      <c r="BE709" s="23"/>
      <c r="BF709" s="23"/>
      <c r="BG709" s="23"/>
      <c r="BH709" s="23"/>
      <c r="BI709" s="23"/>
      <c r="BJ709" s="23"/>
      <c r="BK709" s="23"/>
      <c r="BL709" s="23"/>
      <c r="BM709" s="23"/>
      <c r="BN709" s="23"/>
      <c r="BO709" s="23"/>
      <c r="BP709" s="23"/>
      <c r="BQ709" s="23"/>
      <c r="BR709" s="23"/>
      <c r="BS709" s="23"/>
      <c r="BT709" s="23"/>
      <c r="BU709" s="23"/>
      <c r="BV709" s="23"/>
      <c r="BW709" s="23"/>
      <c r="BX709" s="23"/>
      <c r="BY709" s="23"/>
      <c r="BZ709" s="23"/>
      <c r="CA709" s="23"/>
      <c r="CB709" s="23"/>
      <c r="CC709" s="23"/>
      <c r="CD709" s="23"/>
      <c r="CE709" s="23"/>
      <c r="CF709" s="23"/>
      <c r="CG709" s="23"/>
      <c r="CH709" s="23"/>
      <c r="CI709" s="23"/>
      <c r="CJ709" s="23"/>
    </row>
    <row r="710" spans="1:88" ht="18.75" customHeight="1">
      <c r="A710" s="155">
        <f t="shared" si="72"/>
        <v>691</v>
      </c>
      <c r="B710" s="156" t="s">
        <v>58</v>
      </c>
      <c r="C710" s="164" t="s">
        <v>760</v>
      </c>
      <c r="D710" s="210">
        <v>46</v>
      </c>
      <c r="E710" s="206">
        <f t="shared" si="71"/>
        <v>1.0970665394705461E-4</v>
      </c>
      <c r="F710" s="194">
        <f t="shared" si="73"/>
        <v>0.98843310279036456</v>
      </c>
      <c r="G710" s="23"/>
      <c r="H710" s="136"/>
      <c r="I710" s="136"/>
      <c r="J710" s="136"/>
      <c r="K710" s="136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3"/>
      <c r="AD710" s="23"/>
      <c r="AE710" s="23"/>
      <c r="AF710" s="23"/>
      <c r="AG710" s="23"/>
      <c r="AH710" s="23"/>
      <c r="AI710" s="23"/>
      <c r="AJ710" s="23"/>
      <c r="AK710" s="23"/>
      <c r="AL710" s="23"/>
      <c r="AM710" s="23"/>
      <c r="AN710" s="23"/>
      <c r="AO710" s="23"/>
      <c r="AP710" s="23"/>
      <c r="AQ710" s="23"/>
      <c r="AR710" s="23"/>
      <c r="AS710" s="23"/>
      <c r="AT710" s="23"/>
      <c r="AU710" s="23"/>
      <c r="AV710" s="23"/>
      <c r="AW710" s="23"/>
      <c r="AX710" s="23"/>
      <c r="AY710" s="23"/>
      <c r="AZ710" s="23"/>
      <c r="BA710" s="23"/>
      <c r="BB710" s="23"/>
      <c r="BC710" s="23"/>
      <c r="BD710" s="23"/>
      <c r="BE710" s="23"/>
      <c r="BF710" s="23"/>
      <c r="BG710" s="23"/>
      <c r="BH710" s="23"/>
      <c r="BI710" s="23"/>
      <c r="BJ710" s="23"/>
      <c r="BK710" s="23"/>
      <c r="BL710" s="23"/>
      <c r="BM710" s="23"/>
      <c r="BN710" s="23"/>
      <c r="BO710" s="23"/>
      <c r="BP710" s="23"/>
      <c r="BQ710" s="23"/>
      <c r="BR710" s="23"/>
      <c r="BS710" s="23"/>
      <c r="BT710" s="23"/>
      <c r="BU710" s="23"/>
      <c r="BV710" s="23"/>
      <c r="BW710" s="23"/>
      <c r="BX710" s="23"/>
      <c r="BY710" s="23"/>
      <c r="BZ710" s="23"/>
      <c r="CA710" s="23"/>
      <c r="CB710" s="23"/>
      <c r="CC710" s="23"/>
      <c r="CD710" s="23"/>
      <c r="CE710" s="23"/>
      <c r="CF710" s="23"/>
      <c r="CG710" s="23"/>
      <c r="CH710" s="23"/>
      <c r="CI710" s="23"/>
      <c r="CJ710" s="23"/>
    </row>
    <row r="711" spans="1:88" ht="18.75" customHeight="1">
      <c r="A711" s="155">
        <f t="shared" si="72"/>
        <v>692</v>
      </c>
      <c r="B711" s="156" t="s">
        <v>72</v>
      </c>
      <c r="C711" s="164" t="s">
        <v>742</v>
      </c>
      <c r="D711" s="210">
        <v>45</v>
      </c>
      <c r="E711" s="206">
        <f t="shared" si="71"/>
        <v>1.0732172668733604E-4</v>
      </c>
      <c r="F711" s="194">
        <f t="shared" si="73"/>
        <v>0.98854042451705193</v>
      </c>
      <c r="G711" s="23"/>
      <c r="H711" s="136"/>
      <c r="I711" s="136"/>
      <c r="J711" s="136"/>
      <c r="K711" s="136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3"/>
      <c r="AD711" s="23"/>
      <c r="AE711" s="23"/>
      <c r="AF711" s="23"/>
      <c r="AG711" s="23"/>
      <c r="AH711" s="23"/>
      <c r="AI711" s="23"/>
      <c r="AJ711" s="23"/>
      <c r="AK711" s="23"/>
      <c r="AL711" s="23"/>
      <c r="AM711" s="23"/>
      <c r="AN711" s="23"/>
      <c r="AO711" s="23"/>
      <c r="AP711" s="23"/>
      <c r="AQ711" s="23"/>
      <c r="AR711" s="23"/>
      <c r="AS711" s="23"/>
      <c r="AT711" s="23"/>
      <c r="AU711" s="23"/>
      <c r="AV711" s="23"/>
      <c r="AW711" s="23"/>
      <c r="AX711" s="23"/>
      <c r="AY711" s="23"/>
      <c r="AZ711" s="23"/>
      <c r="BA711" s="23"/>
      <c r="BB711" s="23"/>
      <c r="BC711" s="23"/>
      <c r="BD711" s="23"/>
      <c r="BE711" s="23"/>
      <c r="BF711" s="23"/>
      <c r="BG711" s="23"/>
      <c r="BH711" s="23"/>
      <c r="BI711" s="23"/>
      <c r="BJ711" s="23"/>
      <c r="BK711" s="23"/>
      <c r="BL711" s="23"/>
      <c r="BM711" s="23"/>
      <c r="BN711" s="23"/>
      <c r="BO711" s="23"/>
      <c r="BP711" s="23"/>
      <c r="BQ711" s="23"/>
      <c r="BR711" s="23"/>
      <c r="BS711" s="23"/>
      <c r="BT711" s="23"/>
      <c r="BU711" s="23"/>
      <c r="BV711" s="23"/>
      <c r="BW711" s="23"/>
      <c r="BX711" s="23"/>
      <c r="BY711" s="23"/>
      <c r="BZ711" s="23"/>
      <c r="CA711" s="23"/>
      <c r="CB711" s="23"/>
      <c r="CC711" s="23"/>
      <c r="CD711" s="23"/>
      <c r="CE711" s="23"/>
      <c r="CF711" s="23"/>
      <c r="CG711" s="23"/>
      <c r="CH711" s="23"/>
      <c r="CI711" s="23"/>
      <c r="CJ711" s="23"/>
    </row>
    <row r="712" spans="1:88" ht="18.75" customHeight="1">
      <c r="A712" s="155">
        <f t="shared" si="72"/>
        <v>693</v>
      </c>
      <c r="B712" s="156" t="s">
        <v>72</v>
      </c>
      <c r="C712" s="164" t="s">
        <v>1610</v>
      </c>
      <c r="D712" s="210">
        <v>45</v>
      </c>
      <c r="E712" s="206">
        <f t="shared" si="71"/>
        <v>1.0732172668733604E-4</v>
      </c>
      <c r="F712" s="194">
        <f t="shared" si="73"/>
        <v>0.9886477462437393</v>
      </c>
      <c r="G712" s="23"/>
      <c r="H712" s="136"/>
      <c r="I712" s="136"/>
      <c r="J712" s="136"/>
      <c r="K712" s="136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3"/>
      <c r="AD712" s="23"/>
      <c r="AE712" s="23"/>
      <c r="AF712" s="23"/>
      <c r="AG712" s="23"/>
      <c r="AH712" s="23"/>
      <c r="AI712" s="23"/>
      <c r="AJ712" s="23"/>
      <c r="AK712" s="23"/>
      <c r="AL712" s="23"/>
      <c r="AM712" s="23"/>
      <c r="AN712" s="23"/>
      <c r="AO712" s="23"/>
      <c r="AP712" s="23"/>
      <c r="AQ712" s="23"/>
      <c r="AR712" s="23"/>
      <c r="AS712" s="23"/>
      <c r="AT712" s="23"/>
      <c r="AU712" s="23"/>
      <c r="AV712" s="23"/>
      <c r="AW712" s="23"/>
      <c r="AX712" s="23"/>
      <c r="AY712" s="23"/>
      <c r="AZ712" s="23"/>
      <c r="BA712" s="23"/>
      <c r="BB712" s="23"/>
      <c r="BC712" s="23"/>
      <c r="BD712" s="23"/>
      <c r="BE712" s="23"/>
      <c r="BF712" s="23"/>
      <c r="BG712" s="23"/>
      <c r="BH712" s="23"/>
      <c r="BI712" s="23"/>
      <c r="BJ712" s="23"/>
      <c r="BK712" s="23"/>
      <c r="BL712" s="23"/>
      <c r="BM712" s="23"/>
      <c r="BN712" s="23"/>
      <c r="BO712" s="23"/>
      <c r="BP712" s="23"/>
      <c r="BQ712" s="23"/>
      <c r="BR712" s="23"/>
      <c r="BS712" s="23"/>
      <c r="BT712" s="23"/>
      <c r="BU712" s="23"/>
      <c r="BV712" s="23"/>
      <c r="BW712" s="23"/>
      <c r="BX712" s="23"/>
      <c r="BY712" s="23"/>
      <c r="BZ712" s="23"/>
      <c r="CA712" s="23"/>
      <c r="CB712" s="23"/>
      <c r="CC712" s="23"/>
      <c r="CD712" s="23"/>
      <c r="CE712" s="23"/>
      <c r="CF712" s="23"/>
      <c r="CG712" s="23"/>
      <c r="CH712" s="23"/>
      <c r="CI712" s="23"/>
      <c r="CJ712" s="23"/>
    </row>
    <row r="713" spans="1:88" ht="18.75" customHeight="1">
      <c r="A713" s="155">
        <f t="shared" si="72"/>
        <v>694</v>
      </c>
      <c r="B713" s="156" t="s">
        <v>52</v>
      </c>
      <c r="C713" s="164" t="s">
        <v>748</v>
      </c>
      <c r="D713" s="210">
        <v>45</v>
      </c>
      <c r="E713" s="206">
        <f t="shared" si="71"/>
        <v>1.0732172668733604E-4</v>
      </c>
      <c r="F713" s="194">
        <f t="shared" si="73"/>
        <v>0.98875506797042667</v>
      </c>
      <c r="G713" s="23"/>
      <c r="H713" s="136"/>
      <c r="I713" s="136"/>
      <c r="J713" s="136"/>
      <c r="K713" s="136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3"/>
      <c r="AD713" s="23"/>
      <c r="AE713" s="23"/>
      <c r="AF713" s="23"/>
      <c r="AG713" s="23"/>
      <c r="AH713" s="23"/>
      <c r="AI713" s="23"/>
      <c r="AJ713" s="23"/>
      <c r="AK713" s="23"/>
      <c r="AL713" s="23"/>
      <c r="AM713" s="23"/>
      <c r="AN713" s="23"/>
      <c r="AO713" s="23"/>
      <c r="AP713" s="23"/>
      <c r="AQ713" s="23"/>
      <c r="AR713" s="23"/>
      <c r="AS713" s="23"/>
      <c r="AT713" s="23"/>
      <c r="AU713" s="23"/>
      <c r="AV713" s="23"/>
      <c r="AW713" s="23"/>
      <c r="AX713" s="23"/>
      <c r="AY713" s="23"/>
      <c r="AZ713" s="23"/>
      <c r="BA713" s="23"/>
      <c r="BB713" s="23"/>
      <c r="BC713" s="23"/>
      <c r="BD713" s="23"/>
      <c r="BE713" s="23"/>
      <c r="BF713" s="23"/>
      <c r="BG713" s="23"/>
      <c r="BH713" s="23"/>
      <c r="BI713" s="23"/>
      <c r="BJ713" s="23"/>
      <c r="BK713" s="23"/>
      <c r="BL713" s="23"/>
      <c r="BM713" s="23"/>
      <c r="BN713" s="23"/>
      <c r="BO713" s="23"/>
      <c r="BP713" s="23"/>
      <c r="BQ713" s="23"/>
      <c r="BR713" s="23"/>
      <c r="BS713" s="23"/>
      <c r="BT713" s="23"/>
      <c r="BU713" s="23"/>
      <c r="BV713" s="23"/>
      <c r="BW713" s="23"/>
      <c r="BX713" s="23"/>
      <c r="BY713" s="23"/>
      <c r="BZ713" s="23"/>
      <c r="CA713" s="23"/>
      <c r="CB713" s="23"/>
      <c r="CC713" s="23"/>
      <c r="CD713" s="23"/>
      <c r="CE713" s="23"/>
      <c r="CF713" s="23"/>
      <c r="CG713" s="23"/>
      <c r="CH713" s="23"/>
      <c r="CI713" s="23"/>
      <c r="CJ713" s="23"/>
    </row>
    <row r="714" spans="1:88" ht="18.75" customHeight="1">
      <c r="A714" s="155">
        <f t="shared" si="72"/>
        <v>695</v>
      </c>
      <c r="B714" s="156" t="s">
        <v>61</v>
      </c>
      <c r="C714" s="164" t="s">
        <v>809</v>
      </c>
      <c r="D714" s="210">
        <v>45</v>
      </c>
      <c r="E714" s="206">
        <f t="shared" si="71"/>
        <v>1.0732172668733604E-4</v>
      </c>
      <c r="F714" s="194">
        <f t="shared" si="73"/>
        <v>0.98886238969711404</v>
      </c>
      <c r="G714" s="23"/>
      <c r="H714" s="136"/>
      <c r="I714" s="136"/>
      <c r="J714" s="136"/>
      <c r="K714" s="136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3"/>
      <c r="AD714" s="23"/>
      <c r="AE714" s="23"/>
      <c r="AF714" s="23"/>
      <c r="AG714" s="23"/>
      <c r="AH714" s="23"/>
      <c r="AI714" s="23"/>
      <c r="AJ714" s="23"/>
      <c r="AK714" s="23"/>
      <c r="AL714" s="23"/>
      <c r="AM714" s="23"/>
      <c r="AN714" s="23"/>
      <c r="AO714" s="23"/>
      <c r="AP714" s="23"/>
      <c r="AQ714" s="23"/>
      <c r="AR714" s="23"/>
      <c r="AS714" s="23"/>
      <c r="AT714" s="23"/>
      <c r="AU714" s="23"/>
      <c r="AV714" s="23"/>
      <c r="AW714" s="23"/>
      <c r="AX714" s="23"/>
      <c r="AY714" s="23"/>
      <c r="AZ714" s="23"/>
      <c r="BA714" s="23"/>
      <c r="BB714" s="23"/>
      <c r="BC714" s="23"/>
      <c r="BD714" s="23"/>
      <c r="BE714" s="23"/>
      <c r="BF714" s="23"/>
      <c r="BG714" s="23"/>
      <c r="BH714" s="23"/>
      <c r="BI714" s="23"/>
      <c r="BJ714" s="23"/>
      <c r="BK714" s="23"/>
      <c r="BL714" s="23"/>
      <c r="BM714" s="23"/>
      <c r="BN714" s="23"/>
      <c r="BO714" s="23"/>
      <c r="BP714" s="23"/>
      <c r="BQ714" s="23"/>
      <c r="BR714" s="23"/>
      <c r="BS714" s="23"/>
      <c r="BT714" s="23"/>
      <c r="BU714" s="23"/>
      <c r="BV714" s="23"/>
      <c r="BW714" s="23"/>
      <c r="BX714" s="23"/>
      <c r="BY714" s="23"/>
      <c r="BZ714" s="23"/>
      <c r="CA714" s="23"/>
      <c r="CB714" s="23"/>
      <c r="CC714" s="23"/>
      <c r="CD714" s="23"/>
      <c r="CE714" s="23"/>
      <c r="CF714" s="23"/>
      <c r="CG714" s="23"/>
      <c r="CH714" s="23"/>
      <c r="CI714" s="23"/>
      <c r="CJ714" s="23"/>
    </row>
    <row r="715" spans="1:88" ht="18.75" customHeight="1">
      <c r="A715" s="155">
        <f t="shared" si="72"/>
        <v>696</v>
      </c>
      <c r="B715" s="156" t="s">
        <v>72</v>
      </c>
      <c r="C715" s="164" t="s">
        <v>1663</v>
      </c>
      <c r="D715" s="210">
        <v>45</v>
      </c>
      <c r="E715" s="206">
        <f t="shared" si="71"/>
        <v>1.0732172668733604E-4</v>
      </c>
      <c r="F715" s="194">
        <f t="shared" si="73"/>
        <v>0.98896971142380141</v>
      </c>
      <c r="G715" s="23"/>
      <c r="H715" s="136"/>
      <c r="I715" s="136"/>
      <c r="J715" s="136"/>
      <c r="K715" s="136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  <c r="AD715" s="23"/>
      <c r="AE715" s="23"/>
      <c r="AF715" s="23"/>
      <c r="AG715" s="23"/>
      <c r="AH715" s="23"/>
      <c r="AI715" s="23"/>
      <c r="AJ715" s="23"/>
      <c r="AK715" s="23"/>
      <c r="AL715" s="23"/>
      <c r="AM715" s="23"/>
      <c r="AN715" s="23"/>
      <c r="AO715" s="23"/>
      <c r="AP715" s="23"/>
      <c r="AQ715" s="23"/>
      <c r="AR715" s="23"/>
      <c r="AS715" s="23"/>
      <c r="AT715" s="23"/>
      <c r="AU715" s="23"/>
      <c r="AV715" s="23"/>
      <c r="AW715" s="23"/>
      <c r="AX715" s="23"/>
      <c r="AY715" s="23"/>
      <c r="AZ715" s="23"/>
      <c r="BA715" s="23"/>
      <c r="BB715" s="23"/>
      <c r="BC715" s="23"/>
      <c r="BD715" s="23"/>
      <c r="BE715" s="23"/>
      <c r="BF715" s="23"/>
      <c r="BG715" s="23"/>
      <c r="BH715" s="23"/>
      <c r="BI715" s="23"/>
      <c r="BJ715" s="23"/>
      <c r="BK715" s="23"/>
      <c r="BL715" s="23"/>
      <c r="BM715" s="23"/>
      <c r="BN715" s="23"/>
      <c r="BO715" s="23"/>
      <c r="BP715" s="23"/>
      <c r="BQ715" s="23"/>
      <c r="BR715" s="23"/>
      <c r="BS715" s="23"/>
      <c r="BT715" s="23"/>
      <c r="BU715" s="23"/>
      <c r="BV715" s="23"/>
      <c r="BW715" s="23"/>
      <c r="BX715" s="23"/>
      <c r="BY715" s="23"/>
      <c r="BZ715" s="23"/>
      <c r="CA715" s="23"/>
      <c r="CB715" s="23"/>
      <c r="CC715" s="23"/>
      <c r="CD715" s="23"/>
      <c r="CE715" s="23"/>
      <c r="CF715" s="23"/>
      <c r="CG715" s="23"/>
      <c r="CH715" s="23"/>
      <c r="CI715" s="23"/>
      <c r="CJ715" s="23"/>
    </row>
    <row r="716" spans="1:88" ht="18.75" customHeight="1">
      <c r="A716" s="155">
        <f t="shared" si="72"/>
        <v>697</v>
      </c>
      <c r="B716" s="156" t="s">
        <v>61</v>
      </c>
      <c r="C716" s="164" t="s">
        <v>810</v>
      </c>
      <c r="D716" s="210">
        <v>45</v>
      </c>
      <c r="E716" s="206">
        <f t="shared" si="71"/>
        <v>1.0732172668733604E-4</v>
      </c>
      <c r="F716" s="194">
        <f t="shared" si="73"/>
        <v>0.98907703315048878</v>
      </c>
      <c r="G716" s="23"/>
      <c r="H716" s="136"/>
      <c r="I716" s="136"/>
      <c r="J716" s="136"/>
      <c r="K716" s="136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  <c r="AD716" s="23"/>
      <c r="AE716" s="23"/>
      <c r="AF716" s="23"/>
      <c r="AG716" s="23"/>
      <c r="AH716" s="23"/>
      <c r="AI716" s="23"/>
      <c r="AJ716" s="23"/>
      <c r="AK716" s="23"/>
      <c r="AL716" s="23"/>
      <c r="AM716" s="23"/>
      <c r="AN716" s="23"/>
      <c r="AO716" s="23"/>
      <c r="AP716" s="23"/>
      <c r="AQ716" s="23"/>
      <c r="AR716" s="23"/>
      <c r="AS716" s="23"/>
      <c r="AT716" s="23"/>
      <c r="AU716" s="23"/>
      <c r="AV716" s="23"/>
      <c r="AW716" s="23"/>
      <c r="AX716" s="23"/>
      <c r="AY716" s="23"/>
      <c r="AZ716" s="23"/>
      <c r="BA716" s="23"/>
      <c r="BB716" s="23"/>
      <c r="BC716" s="23"/>
      <c r="BD716" s="23"/>
      <c r="BE716" s="23"/>
      <c r="BF716" s="23"/>
      <c r="BG716" s="23"/>
      <c r="BH716" s="23"/>
      <c r="BI716" s="23"/>
      <c r="BJ716" s="23"/>
      <c r="BK716" s="23"/>
      <c r="BL716" s="23"/>
      <c r="BM716" s="23"/>
      <c r="BN716" s="23"/>
      <c r="BO716" s="23"/>
      <c r="BP716" s="23"/>
      <c r="BQ716" s="23"/>
      <c r="BR716" s="23"/>
      <c r="BS716" s="23"/>
      <c r="BT716" s="23"/>
      <c r="BU716" s="23"/>
      <c r="BV716" s="23"/>
      <c r="BW716" s="23"/>
      <c r="BX716" s="23"/>
      <c r="BY716" s="23"/>
      <c r="BZ716" s="23"/>
      <c r="CA716" s="23"/>
      <c r="CB716" s="23"/>
      <c r="CC716" s="23"/>
      <c r="CD716" s="23"/>
      <c r="CE716" s="23"/>
      <c r="CF716" s="23"/>
      <c r="CG716" s="23"/>
      <c r="CH716" s="23"/>
      <c r="CI716" s="23"/>
      <c r="CJ716" s="23"/>
    </row>
    <row r="717" spans="1:88" ht="18.75" customHeight="1">
      <c r="A717" s="155">
        <f t="shared" si="72"/>
        <v>698</v>
      </c>
      <c r="B717" s="156" t="s">
        <v>52</v>
      </c>
      <c r="C717" s="164" t="s">
        <v>714</v>
      </c>
      <c r="D717" s="210">
        <v>45</v>
      </c>
      <c r="E717" s="206">
        <f t="shared" si="71"/>
        <v>1.0732172668733604E-4</v>
      </c>
      <c r="F717" s="194">
        <f t="shared" si="73"/>
        <v>0.98918435487717615</v>
      </c>
      <c r="G717" s="23"/>
      <c r="H717" s="136"/>
      <c r="I717" s="136"/>
      <c r="J717" s="136"/>
      <c r="K717" s="136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  <c r="AD717" s="23"/>
      <c r="AE717" s="23"/>
      <c r="AF717" s="23"/>
      <c r="AG717" s="23"/>
      <c r="AH717" s="23"/>
      <c r="AI717" s="23"/>
      <c r="AJ717" s="23"/>
      <c r="AK717" s="23"/>
      <c r="AL717" s="23"/>
      <c r="AM717" s="23"/>
      <c r="AN717" s="23"/>
      <c r="AO717" s="23"/>
      <c r="AP717" s="23"/>
      <c r="AQ717" s="23"/>
      <c r="AR717" s="23"/>
      <c r="AS717" s="23"/>
      <c r="AT717" s="23"/>
      <c r="AU717" s="23"/>
      <c r="AV717" s="23"/>
      <c r="AW717" s="23"/>
      <c r="AX717" s="23"/>
      <c r="AY717" s="23"/>
      <c r="AZ717" s="23"/>
      <c r="BA717" s="23"/>
      <c r="BB717" s="23"/>
      <c r="BC717" s="23"/>
      <c r="BD717" s="23"/>
      <c r="BE717" s="23"/>
      <c r="BF717" s="23"/>
      <c r="BG717" s="23"/>
      <c r="BH717" s="23"/>
      <c r="BI717" s="23"/>
      <c r="BJ717" s="23"/>
      <c r="BK717" s="23"/>
      <c r="BL717" s="23"/>
      <c r="BM717" s="23"/>
      <c r="BN717" s="23"/>
      <c r="BO717" s="23"/>
      <c r="BP717" s="23"/>
      <c r="BQ717" s="23"/>
      <c r="BR717" s="23"/>
      <c r="BS717" s="23"/>
      <c r="BT717" s="23"/>
      <c r="BU717" s="23"/>
      <c r="BV717" s="23"/>
      <c r="BW717" s="23"/>
      <c r="BX717" s="23"/>
      <c r="BY717" s="23"/>
      <c r="BZ717" s="23"/>
      <c r="CA717" s="23"/>
      <c r="CB717" s="23"/>
      <c r="CC717" s="23"/>
      <c r="CD717" s="23"/>
      <c r="CE717" s="23"/>
      <c r="CF717" s="23"/>
      <c r="CG717" s="23"/>
      <c r="CH717" s="23"/>
      <c r="CI717" s="23"/>
      <c r="CJ717" s="23"/>
    </row>
    <row r="718" spans="1:88" ht="18.75" customHeight="1">
      <c r="A718" s="155">
        <f t="shared" si="72"/>
        <v>699</v>
      </c>
      <c r="B718" s="156" t="s">
        <v>58</v>
      </c>
      <c r="C718" s="164" t="s">
        <v>689</v>
      </c>
      <c r="D718" s="210">
        <v>44</v>
      </c>
      <c r="E718" s="206">
        <f t="shared" si="71"/>
        <v>1.0493679942761746E-4</v>
      </c>
      <c r="F718" s="194">
        <f t="shared" si="73"/>
        <v>0.98928929167660373</v>
      </c>
      <c r="G718" s="23"/>
      <c r="H718" s="37"/>
      <c r="I718" s="37"/>
      <c r="J718" s="37"/>
      <c r="K718" s="37"/>
      <c r="L718" s="44"/>
      <c r="M718" s="44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  <c r="AD718" s="23"/>
      <c r="AE718" s="23"/>
      <c r="AF718" s="23"/>
      <c r="AG718" s="23"/>
      <c r="AH718" s="23"/>
      <c r="AI718" s="23"/>
      <c r="AJ718" s="23"/>
      <c r="AK718" s="23"/>
      <c r="AL718" s="23"/>
      <c r="AM718" s="23"/>
      <c r="AN718" s="23"/>
      <c r="AO718" s="23"/>
      <c r="AP718" s="23"/>
      <c r="AQ718" s="23"/>
      <c r="AR718" s="23"/>
      <c r="AS718" s="23"/>
      <c r="AT718" s="23"/>
      <c r="AU718" s="23"/>
      <c r="AV718" s="23"/>
      <c r="AW718" s="23"/>
      <c r="AX718" s="23"/>
      <c r="AY718" s="23"/>
      <c r="AZ718" s="23"/>
      <c r="BA718" s="23"/>
      <c r="BB718" s="23"/>
      <c r="BC718" s="23"/>
      <c r="BD718" s="23"/>
      <c r="BE718" s="23"/>
      <c r="BF718" s="23"/>
      <c r="BG718" s="23"/>
      <c r="BH718" s="23"/>
      <c r="BI718" s="23"/>
      <c r="BJ718" s="23"/>
      <c r="BK718" s="23"/>
      <c r="BL718" s="23"/>
      <c r="BM718" s="23"/>
      <c r="BN718" s="23"/>
      <c r="BO718" s="23"/>
      <c r="BP718" s="23"/>
      <c r="BQ718" s="23"/>
      <c r="BR718" s="23"/>
      <c r="BS718" s="23"/>
      <c r="BT718" s="23"/>
      <c r="BU718" s="23"/>
      <c r="BV718" s="23"/>
      <c r="BW718" s="23"/>
      <c r="BX718" s="23"/>
      <c r="BY718" s="23"/>
      <c r="BZ718" s="23"/>
      <c r="CA718" s="23"/>
      <c r="CB718" s="23"/>
      <c r="CC718" s="23"/>
      <c r="CD718" s="23"/>
      <c r="CE718" s="23"/>
      <c r="CF718" s="23"/>
      <c r="CG718" s="23"/>
      <c r="CH718" s="23"/>
      <c r="CI718" s="23"/>
      <c r="CJ718" s="23"/>
    </row>
    <row r="719" spans="1:88" ht="18.75" customHeight="1">
      <c r="A719" s="155">
        <f t="shared" si="72"/>
        <v>700</v>
      </c>
      <c r="B719" s="156" t="s">
        <v>72</v>
      </c>
      <c r="C719" s="164" t="s">
        <v>764</v>
      </c>
      <c r="D719" s="210">
        <v>44</v>
      </c>
      <c r="E719" s="206">
        <f t="shared" si="71"/>
        <v>1.0493679942761746E-4</v>
      </c>
      <c r="F719" s="194">
        <f t="shared" si="73"/>
        <v>0.98939422847603131</v>
      </c>
      <c r="G719" s="23"/>
      <c r="H719" s="37"/>
      <c r="I719" s="37"/>
      <c r="J719" s="37"/>
      <c r="K719" s="37"/>
      <c r="L719" s="44"/>
      <c r="M719" s="44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  <c r="AD719" s="23"/>
      <c r="AE719" s="23"/>
      <c r="AF719" s="23"/>
      <c r="AG719" s="23"/>
      <c r="AH719" s="23"/>
      <c r="AI719" s="23"/>
      <c r="AJ719" s="23"/>
      <c r="AK719" s="23"/>
      <c r="AL719" s="23"/>
      <c r="AM719" s="23"/>
      <c r="AN719" s="23"/>
      <c r="AO719" s="23"/>
      <c r="AP719" s="23"/>
      <c r="AQ719" s="23"/>
      <c r="AR719" s="23"/>
      <c r="AS719" s="23"/>
      <c r="AT719" s="23"/>
      <c r="AU719" s="23"/>
      <c r="AV719" s="23"/>
      <c r="AW719" s="23"/>
      <c r="AX719" s="23"/>
      <c r="AY719" s="23"/>
      <c r="AZ719" s="23"/>
      <c r="BA719" s="23"/>
      <c r="BB719" s="23"/>
      <c r="BC719" s="23"/>
      <c r="BD719" s="23"/>
      <c r="BE719" s="23"/>
      <c r="BF719" s="23"/>
      <c r="BG719" s="23"/>
      <c r="BH719" s="23"/>
      <c r="BI719" s="23"/>
      <c r="BJ719" s="23"/>
      <c r="BK719" s="23"/>
      <c r="BL719" s="23"/>
      <c r="BM719" s="23"/>
      <c r="BN719" s="23"/>
      <c r="BO719" s="23"/>
      <c r="BP719" s="23"/>
      <c r="BQ719" s="23"/>
      <c r="BR719" s="23"/>
      <c r="BS719" s="23"/>
      <c r="BT719" s="23"/>
      <c r="BU719" s="23"/>
      <c r="BV719" s="23"/>
      <c r="BW719" s="23"/>
      <c r="BX719" s="23"/>
      <c r="BY719" s="23"/>
      <c r="BZ719" s="23"/>
      <c r="CA719" s="23"/>
      <c r="CB719" s="23"/>
      <c r="CC719" s="23"/>
      <c r="CD719" s="23"/>
      <c r="CE719" s="23"/>
      <c r="CF719" s="23"/>
      <c r="CG719" s="23"/>
      <c r="CH719" s="23"/>
      <c r="CI719" s="23"/>
      <c r="CJ719" s="23"/>
    </row>
    <row r="720" spans="1:88" ht="18.75" customHeight="1">
      <c r="A720" s="155">
        <f t="shared" si="72"/>
        <v>701</v>
      </c>
      <c r="B720" s="156" t="s">
        <v>72</v>
      </c>
      <c r="C720" s="164" t="s">
        <v>1556</v>
      </c>
      <c r="D720" s="210">
        <v>44</v>
      </c>
      <c r="E720" s="206">
        <f t="shared" si="71"/>
        <v>1.0493679942761746E-4</v>
      </c>
      <c r="F720" s="194">
        <f t="shared" si="73"/>
        <v>0.98949916527545889</v>
      </c>
      <c r="G720" s="23"/>
      <c r="H720" s="136"/>
      <c r="I720" s="136"/>
      <c r="J720" s="136"/>
      <c r="K720" s="136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  <c r="AD720" s="23"/>
      <c r="AE720" s="23"/>
      <c r="AF720" s="23"/>
      <c r="AG720" s="23"/>
      <c r="AH720" s="23"/>
      <c r="AI720" s="23"/>
      <c r="AJ720" s="23"/>
      <c r="AK720" s="23"/>
      <c r="AL720" s="23"/>
      <c r="AM720" s="23"/>
      <c r="AN720" s="23"/>
      <c r="AO720" s="23"/>
      <c r="AP720" s="23"/>
      <c r="AQ720" s="23"/>
      <c r="AR720" s="23"/>
      <c r="AS720" s="23"/>
      <c r="AT720" s="23"/>
      <c r="AU720" s="23"/>
      <c r="AV720" s="23"/>
      <c r="AW720" s="23"/>
      <c r="AX720" s="23"/>
      <c r="AY720" s="23"/>
      <c r="AZ720" s="23"/>
      <c r="BA720" s="23"/>
      <c r="BB720" s="23"/>
      <c r="BC720" s="23"/>
      <c r="BD720" s="23"/>
      <c r="BE720" s="23"/>
      <c r="BF720" s="23"/>
      <c r="BG720" s="23"/>
      <c r="BH720" s="23"/>
      <c r="BI720" s="23"/>
      <c r="BJ720" s="23"/>
      <c r="BK720" s="23"/>
      <c r="BL720" s="23"/>
      <c r="BM720" s="23"/>
      <c r="BN720" s="23"/>
      <c r="BO720" s="23"/>
      <c r="BP720" s="23"/>
      <c r="BQ720" s="23"/>
      <c r="BR720" s="23"/>
      <c r="BS720" s="23"/>
      <c r="BT720" s="23"/>
      <c r="BU720" s="23"/>
      <c r="BV720" s="23"/>
      <c r="BW720" s="23"/>
      <c r="BX720" s="23"/>
      <c r="BY720" s="23"/>
      <c r="BZ720" s="23"/>
      <c r="CA720" s="23"/>
      <c r="CB720" s="23"/>
      <c r="CC720" s="23"/>
      <c r="CD720" s="23"/>
      <c r="CE720" s="23"/>
      <c r="CF720" s="23"/>
      <c r="CG720" s="23"/>
      <c r="CH720" s="23"/>
      <c r="CI720" s="23"/>
      <c r="CJ720" s="23"/>
    </row>
    <row r="721" spans="1:62" ht="18.75" customHeight="1">
      <c r="A721" s="155">
        <f t="shared" si="72"/>
        <v>702</v>
      </c>
      <c r="B721" s="156" t="s">
        <v>64</v>
      </c>
      <c r="C721" s="164" t="s">
        <v>1766</v>
      </c>
      <c r="D721" s="210">
        <v>44</v>
      </c>
      <c r="E721" s="206">
        <f t="shared" si="71"/>
        <v>1.0493679942761746E-4</v>
      </c>
      <c r="F721" s="194">
        <f t="shared" si="73"/>
        <v>0.98960410207488647</v>
      </c>
      <c r="H721" s="136"/>
      <c r="I721" s="136"/>
      <c r="J721" s="136"/>
      <c r="K721" s="136"/>
      <c r="BE721" s="23"/>
      <c r="BF721" s="23"/>
      <c r="BG721" s="23"/>
      <c r="BH721" s="23"/>
      <c r="BI721" s="23"/>
      <c r="BJ721" s="23"/>
    </row>
    <row r="722" spans="1:62" ht="18.75" customHeight="1">
      <c r="A722" s="155">
        <f t="shared" si="72"/>
        <v>703</v>
      </c>
      <c r="B722" s="156" t="s">
        <v>61</v>
      </c>
      <c r="C722" s="164" t="s">
        <v>691</v>
      </c>
      <c r="D722" s="210">
        <v>43</v>
      </c>
      <c r="E722" s="206">
        <f t="shared" si="71"/>
        <v>1.0255187216789888E-4</v>
      </c>
      <c r="F722" s="194">
        <f t="shared" si="73"/>
        <v>0.98970665394705437</v>
      </c>
      <c r="H722" s="136"/>
      <c r="I722" s="136"/>
      <c r="J722" s="136"/>
      <c r="K722" s="136"/>
      <c r="BE722" s="23"/>
      <c r="BF722" s="23"/>
      <c r="BG722" s="23"/>
      <c r="BH722" s="23"/>
      <c r="BI722" s="23"/>
      <c r="BJ722" s="23"/>
    </row>
    <row r="723" spans="1:62" ht="18.75" customHeight="1">
      <c r="A723" s="155">
        <f t="shared" si="72"/>
        <v>704</v>
      </c>
      <c r="B723" s="156" t="s">
        <v>52</v>
      </c>
      <c r="C723" s="164" t="s">
        <v>1634</v>
      </c>
      <c r="D723" s="210">
        <v>43</v>
      </c>
      <c r="E723" s="206">
        <f t="shared" si="71"/>
        <v>1.0255187216789888E-4</v>
      </c>
      <c r="F723" s="194">
        <f t="shared" si="73"/>
        <v>0.98980920581922227</v>
      </c>
      <c r="H723" s="136"/>
      <c r="I723" s="136"/>
      <c r="J723" s="136"/>
      <c r="K723" s="136"/>
      <c r="BE723" s="23"/>
      <c r="BF723" s="23"/>
      <c r="BG723" s="23"/>
      <c r="BH723" s="23"/>
      <c r="BI723" s="23"/>
      <c r="BJ723" s="23"/>
    </row>
    <row r="724" spans="1:62" ht="18.75" customHeight="1">
      <c r="A724" s="155">
        <f t="shared" si="72"/>
        <v>705</v>
      </c>
      <c r="B724" s="156" t="s">
        <v>64</v>
      </c>
      <c r="C724" s="164" t="s">
        <v>1659</v>
      </c>
      <c r="D724" s="210">
        <v>43</v>
      </c>
      <c r="E724" s="206">
        <f t="shared" ref="E724:E787" si="74">D724/$D$873</f>
        <v>1.0255187216789888E-4</v>
      </c>
      <c r="F724" s="194">
        <f t="shared" si="73"/>
        <v>0.98991175769139017</v>
      </c>
      <c r="H724" s="136"/>
      <c r="I724" s="136"/>
      <c r="J724" s="136"/>
      <c r="K724" s="136"/>
      <c r="BE724" s="23"/>
      <c r="BF724" s="23"/>
      <c r="BG724" s="23"/>
      <c r="BH724" s="23"/>
      <c r="BI724" s="23"/>
      <c r="BJ724" s="23"/>
    </row>
    <row r="725" spans="1:62" ht="18.75" customHeight="1">
      <c r="A725" s="155">
        <f t="shared" ref="A725:A788" si="75">A724+1</f>
        <v>706</v>
      </c>
      <c r="B725" s="156" t="s">
        <v>58</v>
      </c>
      <c r="C725" s="164" t="s">
        <v>727</v>
      </c>
      <c r="D725" s="210">
        <v>43</v>
      </c>
      <c r="E725" s="206">
        <f t="shared" si="74"/>
        <v>1.0255187216789888E-4</v>
      </c>
      <c r="F725" s="194">
        <f t="shared" ref="F725:F788" si="76">F724+E725</f>
        <v>0.99001430956355807</v>
      </c>
      <c r="H725" s="136"/>
      <c r="I725" s="136"/>
      <c r="J725" s="136"/>
      <c r="K725" s="136"/>
      <c r="BE725" s="23"/>
      <c r="BF725" s="23"/>
      <c r="BG725" s="23"/>
      <c r="BH725" s="23"/>
      <c r="BI725" s="23"/>
      <c r="BJ725" s="23"/>
    </row>
    <row r="726" spans="1:62" ht="18.75" customHeight="1">
      <c r="A726" s="155">
        <f t="shared" si="75"/>
        <v>707</v>
      </c>
      <c r="B726" s="156" t="s">
        <v>56</v>
      </c>
      <c r="C726" s="164" t="s">
        <v>1680</v>
      </c>
      <c r="D726" s="210">
        <v>43</v>
      </c>
      <c r="E726" s="206">
        <f t="shared" si="74"/>
        <v>1.0255187216789888E-4</v>
      </c>
      <c r="F726" s="194">
        <f t="shared" si="76"/>
        <v>0.99011686143572597</v>
      </c>
      <c r="H726" s="136"/>
      <c r="I726" s="136"/>
      <c r="J726" s="136"/>
      <c r="K726" s="136"/>
      <c r="BE726" s="23"/>
      <c r="BF726" s="23"/>
      <c r="BG726" s="23"/>
      <c r="BH726" s="23"/>
      <c r="BI726" s="23"/>
      <c r="BJ726" s="23"/>
    </row>
    <row r="727" spans="1:62" ht="18.75" customHeight="1">
      <c r="A727" s="155">
        <f t="shared" si="75"/>
        <v>708</v>
      </c>
      <c r="B727" s="156" t="s">
        <v>56</v>
      </c>
      <c r="C727" s="164" t="s">
        <v>722</v>
      </c>
      <c r="D727" s="210">
        <v>43</v>
      </c>
      <c r="E727" s="206">
        <f t="shared" si="74"/>
        <v>1.0255187216789888E-4</v>
      </c>
      <c r="F727" s="194">
        <f t="shared" si="76"/>
        <v>0.99021941330789387</v>
      </c>
      <c r="H727" s="136"/>
      <c r="I727" s="136"/>
      <c r="J727" s="136"/>
      <c r="K727" s="136"/>
      <c r="BE727" s="23"/>
      <c r="BF727" s="23"/>
      <c r="BG727" s="23"/>
      <c r="BH727" s="23"/>
      <c r="BI727" s="23"/>
      <c r="BJ727" s="23"/>
    </row>
    <row r="728" spans="1:62" ht="18.75" customHeight="1">
      <c r="A728" s="155">
        <f t="shared" si="75"/>
        <v>709</v>
      </c>
      <c r="B728" s="156" t="s">
        <v>58</v>
      </c>
      <c r="C728" s="164" t="s">
        <v>712</v>
      </c>
      <c r="D728" s="210">
        <v>43</v>
      </c>
      <c r="E728" s="206">
        <f t="shared" si="74"/>
        <v>1.0255187216789888E-4</v>
      </c>
      <c r="F728" s="194">
        <f t="shared" si="76"/>
        <v>0.99032196518006177</v>
      </c>
      <c r="H728" s="136"/>
      <c r="I728" s="136"/>
      <c r="J728" s="136"/>
      <c r="K728" s="136"/>
      <c r="BE728" s="23"/>
      <c r="BF728" s="23"/>
      <c r="BG728" s="23"/>
      <c r="BH728" s="23"/>
      <c r="BI728" s="23"/>
      <c r="BJ728" s="23"/>
    </row>
    <row r="729" spans="1:62" ht="18.75" customHeight="1">
      <c r="A729" s="155">
        <f t="shared" si="75"/>
        <v>710</v>
      </c>
      <c r="B729" s="156" t="s">
        <v>58</v>
      </c>
      <c r="C729" s="164" t="s">
        <v>1789</v>
      </c>
      <c r="D729" s="210">
        <v>43</v>
      </c>
      <c r="E729" s="206">
        <f t="shared" si="74"/>
        <v>1.0255187216789888E-4</v>
      </c>
      <c r="F729" s="194">
        <f t="shared" si="76"/>
        <v>0.99042451705222967</v>
      </c>
      <c r="H729" s="136"/>
      <c r="I729" s="136"/>
      <c r="J729" s="136"/>
      <c r="K729" s="136"/>
      <c r="BE729" s="23"/>
      <c r="BF729" s="23"/>
      <c r="BG729" s="23"/>
      <c r="BH729" s="23"/>
      <c r="BI729" s="23"/>
      <c r="BJ729" s="23"/>
    </row>
    <row r="730" spans="1:62" ht="18.75" customHeight="1">
      <c r="A730" s="155">
        <f t="shared" si="75"/>
        <v>711</v>
      </c>
      <c r="B730" s="156" t="s">
        <v>917</v>
      </c>
      <c r="C730" s="164" t="s">
        <v>751</v>
      </c>
      <c r="D730" s="210">
        <v>43</v>
      </c>
      <c r="E730" s="206">
        <f t="shared" si="74"/>
        <v>1.0255187216789888E-4</v>
      </c>
      <c r="F730" s="194">
        <f t="shared" si="76"/>
        <v>0.99052706892439757</v>
      </c>
      <c r="H730" s="136"/>
      <c r="I730" s="136"/>
      <c r="J730" s="136"/>
      <c r="K730" s="136"/>
      <c r="BE730" s="23"/>
      <c r="BF730" s="23"/>
      <c r="BG730" s="23"/>
      <c r="BH730" s="23"/>
      <c r="BI730" s="23"/>
      <c r="BJ730" s="23"/>
    </row>
    <row r="731" spans="1:62" ht="18.75" customHeight="1">
      <c r="A731" s="155">
        <f t="shared" si="75"/>
        <v>712</v>
      </c>
      <c r="B731" s="156" t="s">
        <v>917</v>
      </c>
      <c r="C731" s="164" t="s">
        <v>752</v>
      </c>
      <c r="D731" s="210">
        <v>42</v>
      </c>
      <c r="E731" s="206">
        <f t="shared" si="74"/>
        <v>1.0016694490818029E-4</v>
      </c>
      <c r="F731" s="194">
        <f t="shared" si="76"/>
        <v>0.99062723586930579</v>
      </c>
      <c r="H731" s="136"/>
      <c r="I731" s="136"/>
      <c r="J731" s="136"/>
      <c r="K731" s="136"/>
      <c r="BE731" s="23"/>
      <c r="BF731" s="23"/>
      <c r="BG731" s="23"/>
      <c r="BH731" s="23"/>
      <c r="BI731" s="23"/>
      <c r="BJ731" s="23"/>
    </row>
    <row r="732" spans="1:62" ht="18.75" customHeight="1">
      <c r="A732" s="155">
        <f t="shared" si="75"/>
        <v>713</v>
      </c>
      <c r="B732" s="156" t="s">
        <v>61</v>
      </c>
      <c r="C732" s="164" t="s">
        <v>1561</v>
      </c>
      <c r="D732" s="210">
        <v>42</v>
      </c>
      <c r="E732" s="206">
        <f t="shared" si="74"/>
        <v>1.0016694490818029E-4</v>
      </c>
      <c r="F732" s="194">
        <f t="shared" si="76"/>
        <v>0.99072740281421401</v>
      </c>
      <c r="H732" s="136"/>
      <c r="I732" s="136"/>
      <c r="J732" s="136"/>
      <c r="K732" s="136"/>
      <c r="BE732" s="23"/>
      <c r="BF732" s="23"/>
      <c r="BG732" s="23"/>
      <c r="BH732" s="23"/>
      <c r="BI732" s="23"/>
      <c r="BJ732" s="23"/>
    </row>
    <row r="733" spans="1:62" ht="18.75" customHeight="1">
      <c r="A733" s="155">
        <f t="shared" si="75"/>
        <v>714</v>
      </c>
      <c r="B733" s="156" t="s">
        <v>917</v>
      </c>
      <c r="C733" s="164" t="s">
        <v>1636</v>
      </c>
      <c r="D733" s="210">
        <v>42</v>
      </c>
      <c r="E733" s="206">
        <f t="shared" si="74"/>
        <v>1.0016694490818029E-4</v>
      </c>
      <c r="F733" s="194">
        <f t="shared" si="76"/>
        <v>0.99082756975912223</v>
      </c>
      <c r="H733" s="136"/>
      <c r="I733" s="136"/>
      <c r="J733" s="136"/>
      <c r="K733" s="136"/>
      <c r="BE733" s="23"/>
      <c r="BF733" s="23"/>
      <c r="BG733" s="23"/>
      <c r="BH733" s="23"/>
      <c r="BI733" s="23"/>
      <c r="BJ733" s="23"/>
    </row>
    <row r="734" spans="1:62" ht="18.75" customHeight="1">
      <c r="A734" s="155">
        <f t="shared" si="75"/>
        <v>715</v>
      </c>
      <c r="B734" s="156" t="s">
        <v>64</v>
      </c>
      <c r="C734" s="164" t="s">
        <v>1648</v>
      </c>
      <c r="D734" s="210">
        <v>42</v>
      </c>
      <c r="E734" s="206">
        <f t="shared" si="74"/>
        <v>1.0016694490818029E-4</v>
      </c>
      <c r="F734" s="194">
        <f t="shared" si="76"/>
        <v>0.99092773670403045</v>
      </c>
      <c r="H734" s="136"/>
      <c r="I734" s="136"/>
      <c r="J734" s="136"/>
      <c r="K734" s="136"/>
      <c r="BE734" s="23"/>
      <c r="BF734" s="23"/>
      <c r="BG734" s="23"/>
      <c r="BH734" s="23"/>
      <c r="BI734" s="23"/>
      <c r="BJ734" s="23"/>
    </row>
    <row r="735" spans="1:62" ht="18.75" customHeight="1">
      <c r="A735" s="155">
        <f t="shared" si="75"/>
        <v>716</v>
      </c>
      <c r="B735" s="156" t="s">
        <v>58</v>
      </c>
      <c r="C735" s="164" t="s">
        <v>892</v>
      </c>
      <c r="D735" s="210">
        <v>42</v>
      </c>
      <c r="E735" s="206">
        <f t="shared" si="74"/>
        <v>1.0016694490818029E-4</v>
      </c>
      <c r="F735" s="194">
        <f t="shared" si="76"/>
        <v>0.99102790364893867</v>
      </c>
      <c r="H735" s="136"/>
      <c r="I735" s="136"/>
      <c r="J735" s="136"/>
      <c r="K735" s="136"/>
      <c r="BE735" s="23"/>
      <c r="BF735" s="23"/>
      <c r="BG735" s="23"/>
      <c r="BH735" s="23"/>
      <c r="BI735" s="23"/>
      <c r="BJ735" s="23"/>
    </row>
    <row r="736" spans="1:62" ht="18.75" customHeight="1">
      <c r="A736" s="155">
        <f t="shared" si="75"/>
        <v>717</v>
      </c>
      <c r="B736" s="156" t="s">
        <v>72</v>
      </c>
      <c r="C736" s="164" t="s">
        <v>1777</v>
      </c>
      <c r="D736" s="210">
        <v>42</v>
      </c>
      <c r="E736" s="206">
        <f t="shared" si="74"/>
        <v>1.0016694490818029E-4</v>
      </c>
      <c r="F736" s="194">
        <f t="shared" si="76"/>
        <v>0.99112807059384689</v>
      </c>
      <c r="H736" s="136"/>
      <c r="I736" s="136"/>
      <c r="J736" s="136"/>
      <c r="K736" s="136"/>
      <c r="BE736" s="23"/>
      <c r="BF736" s="23"/>
      <c r="BG736" s="23"/>
      <c r="BH736" s="23"/>
      <c r="BI736" s="23"/>
      <c r="BJ736" s="23"/>
    </row>
    <row r="737" spans="1:88" ht="18.75" customHeight="1">
      <c r="A737" s="155">
        <f t="shared" si="75"/>
        <v>718</v>
      </c>
      <c r="B737" s="156" t="s">
        <v>72</v>
      </c>
      <c r="C737" s="164" t="s">
        <v>794</v>
      </c>
      <c r="D737" s="210">
        <v>42</v>
      </c>
      <c r="E737" s="206">
        <f t="shared" si="74"/>
        <v>1.0016694490818029E-4</v>
      </c>
      <c r="F737" s="194">
        <f t="shared" si="76"/>
        <v>0.99122823753875511</v>
      </c>
      <c r="G737" s="23"/>
      <c r="H737" s="136"/>
      <c r="I737" s="136"/>
      <c r="J737" s="136"/>
      <c r="K737" s="136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3"/>
      <c r="AD737" s="23"/>
      <c r="AE737" s="23"/>
      <c r="AF737" s="23"/>
      <c r="AG737" s="23"/>
      <c r="AH737" s="23"/>
      <c r="AI737" s="23"/>
      <c r="AJ737" s="23"/>
      <c r="AK737" s="23"/>
      <c r="AL737" s="23"/>
      <c r="AM737" s="23"/>
      <c r="AN737" s="23"/>
      <c r="AO737" s="23"/>
      <c r="AP737" s="23"/>
      <c r="AQ737" s="23"/>
      <c r="AR737" s="23"/>
      <c r="AS737" s="23"/>
      <c r="AT737" s="23"/>
      <c r="AU737" s="23"/>
      <c r="AV737" s="23"/>
      <c r="AW737" s="23"/>
      <c r="AX737" s="23"/>
      <c r="AY737" s="23"/>
      <c r="AZ737" s="23"/>
      <c r="BA737" s="23"/>
      <c r="BB737" s="23"/>
      <c r="BC737" s="23"/>
      <c r="BD737" s="23"/>
      <c r="BE737" s="23"/>
      <c r="BF737" s="23"/>
      <c r="BG737" s="23"/>
      <c r="BH737" s="23"/>
      <c r="BI737" s="23"/>
      <c r="BJ737" s="23"/>
      <c r="BK737" s="23"/>
      <c r="BL737" s="23"/>
      <c r="BM737" s="23"/>
      <c r="BN737" s="23"/>
      <c r="BO737" s="23"/>
      <c r="BP737" s="23"/>
      <c r="BQ737" s="23"/>
      <c r="BR737" s="23"/>
      <c r="BS737" s="23"/>
      <c r="BT737" s="23"/>
      <c r="BU737" s="23"/>
      <c r="BV737" s="23"/>
      <c r="BW737" s="23"/>
      <c r="BX737" s="23"/>
      <c r="BY737" s="23"/>
      <c r="BZ737" s="23"/>
      <c r="CA737" s="23"/>
      <c r="CB737" s="23"/>
      <c r="CC737" s="23"/>
      <c r="CD737" s="23"/>
      <c r="CE737" s="23"/>
      <c r="CF737" s="23"/>
      <c r="CG737" s="23"/>
      <c r="CH737" s="23"/>
      <c r="CI737" s="23"/>
      <c r="CJ737" s="23"/>
    </row>
    <row r="738" spans="1:88" ht="18.75" customHeight="1">
      <c r="A738" s="155">
        <f t="shared" si="75"/>
        <v>719</v>
      </c>
      <c r="B738" s="156" t="s">
        <v>72</v>
      </c>
      <c r="C738" s="164" t="s">
        <v>1533</v>
      </c>
      <c r="D738" s="210">
        <v>41</v>
      </c>
      <c r="E738" s="206">
        <f t="shared" si="74"/>
        <v>9.7782017648461719E-5</v>
      </c>
      <c r="F738" s="194">
        <f t="shared" si="76"/>
        <v>0.99132601955640354</v>
      </c>
      <c r="G738" s="23"/>
      <c r="H738" s="136"/>
      <c r="I738" s="136"/>
      <c r="J738" s="136"/>
      <c r="K738" s="136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  <c r="AD738" s="23"/>
      <c r="AE738" s="23"/>
      <c r="AF738" s="23"/>
      <c r="AG738" s="23"/>
      <c r="AH738" s="23"/>
      <c r="AI738" s="23"/>
      <c r="AJ738" s="23"/>
      <c r="AK738" s="23"/>
      <c r="AL738" s="23"/>
      <c r="AM738" s="23"/>
      <c r="AN738" s="23"/>
      <c r="AO738" s="23"/>
      <c r="AP738" s="23"/>
      <c r="AQ738" s="23"/>
      <c r="AR738" s="23"/>
      <c r="AS738" s="23"/>
      <c r="AT738" s="23"/>
      <c r="AU738" s="23"/>
      <c r="AV738" s="23"/>
      <c r="AW738" s="23"/>
      <c r="AX738" s="23"/>
      <c r="AY738" s="23"/>
      <c r="AZ738" s="23"/>
      <c r="BA738" s="23"/>
      <c r="BB738" s="23"/>
      <c r="BC738" s="23"/>
      <c r="BD738" s="23"/>
      <c r="BE738" s="23"/>
      <c r="BF738" s="23"/>
      <c r="BG738" s="23"/>
      <c r="BH738" s="23"/>
      <c r="BI738" s="23"/>
      <c r="BJ738" s="23"/>
      <c r="BK738" s="23"/>
      <c r="BL738" s="23"/>
      <c r="BM738" s="23"/>
      <c r="BN738" s="23"/>
      <c r="BO738" s="23"/>
      <c r="BP738" s="23"/>
      <c r="BQ738" s="23"/>
      <c r="BR738" s="23"/>
      <c r="BS738" s="23"/>
      <c r="BT738" s="23"/>
      <c r="BU738" s="23"/>
      <c r="BV738" s="23"/>
      <c r="BW738" s="23"/>
      <c r="BX738" s="23"/>
      <c r="BY738" s="23"/>
      <c r="BZ738" s="23"/>
      <c r="CA738" s="23"/>
      <c r="CB738" s="23"/>
      <c r="CC738" s="23"/>
      <c r="CD738" s="23"/>
      <c r="CE738" s="23"/>
      <c r="CF738" s="23"/>
      <c r="CG738" s="23"/>
      <c r="CH738" s="23"/>
      <c r="CI738" s="23"/>
      <c r="CJ738" s="23"/>
    </row>
    <row r="739" spans="1:88" ht="18.75" customHeight="1">
      <c r="A739" s="155">
        <f t="shared" si="75"/>
        <v>720</v>
      </c>
      <c r="B739" s="156" t="s">
        <v>56</v>
      </c>
      <c r="C739" s="164" t="s">
        <v>855</v>
      </c>
      <c r="D739" s="210">
        <v>41</v>
      </c>
      <c r="E739" s="206">
        <f t="shared" si="74"/>
        <v>9.7782017648461719E-5</v>
      </c>
      <c r="F739" s="194">
        <f t="shared" si="76"/>
        <v>0.99142380157405197</v>
      </c>
      <c r="G739" s="23"/>
      <c r="H739" s="136"/>
      <c r="I739" s="136"/>
      <c r="J739" s="136"/>
      <c r="K739" s="136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  <c r="AD739" s="23"/>
      <c r="AE739" s="23"/>
      <c r="AF739" s="23"/>
      <c r="AG739" s="23"/>
      <c r="AH739" s="23"/>
      <c r="AI739" s="23"/>
      <c r="AJ739" s="23"/>
      <c r="AK739" s="23"/>
      <c r="AL739" s="23"/>
      <c r="AM739" s="23"/>
      <c r="AN739" s="23"/>
      <c r="AO739" s="23"/>
      <c r="AP739" s="23"/>
      <c r="AQ739" s="23"/>
      <c r="AR739" s="23"/>
      <c r="AS739" s="23"/>
      <c r="AT739" s="23"/>
      <c r="AU739" s="23"/>
      <c r="AV739" s="23"/>
      <c r="AW739" s="23"/>
      <c r="AX739" s="23"/>
      <c r="AY739" s="23"/>
      <c r="AZ739" s="23"/>
      <c r="BA739" s="23"/>
      <c r="BB739" s="23"/>
      <c r="BC739" s="23"/>
      <c r="BD739" s="23"/>
      <c r="BE739" s="23"/>
      <c r="BF739" s="23"/>
      <c r="BG739" s="23"/>
      <c r="BH739" s="23"/>
      <c r="BI739" s="23"/>
      <c r="BJ739" s="23"/>
      <c r="BK739" s="23"/>
      <c r="BL739" s="23"/>
      <c r="BM739" s="23"/>
      <c r="BN739" s="23"/>
      <c r="BO739" s="23"/>
      <c r="BP739" s="23"/>
      <c r="BQ739" s="23"/>
      <c r="BR739" s="23"/>
      <c r="BS739" s="23"/>
      <c r="BT739" s="23"/>
      <c r="BU739" s="23"/>
      <c r="BV739" s="23"/>
      <c r="BW739" s="23"/>
      <c r="BX739" s="23"/>
      <c r="BY739" s="23"/>
      <c r="BZ739" s="23"/>
      <c r="CA739" s="23"/>
      <c r="CB739" s="23"/>
      <c r="CC739" s="23"/>
      <c r="CD739" s="23"/>
      <c r="CE739" s="23"/>
      <c r="CF739" s="23"/>
      <c r="CG739" s="23"/>
      <c r="CH739" s="23"/>
      <c r="CI739" s="23"/>
      <c r="CJ739" s="23"/>
    </row>
    <row r="740" spans="1:88" ht="18.75" customHeight="1">
      <c r="A740" s="155">
        <f t="shared" si="75"/>
        <v>721</v>
      </c>
      <c r="B740" s="156" t="s">
        <v>61</v>
      </c>
      <c r="C740" s="164" t="s">
        <v>1639</v>
      </c>
      <c r="D740" s="210">
        <v>41</v>
      </c>
      <c r="E740" s="206">
        <f t="shared" si="74"/>
        <v>9.7782017648461719E-5</v>
      </c>
      <c r="F740" s="194">
        <f t="shared" si="76"/>
        <v>0.9915215835917004</v>
      </c>
      <c r="G740" s="23"/>
      <c r="H740" s="136"/>
      <c r="I740" s="136"/>
      <c r="J740" s="136"/>
      <c r="K740" s="136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3"/>
      <c r="AD740" s="23"/>
      <c r="AE740" s="23"/>
      <c r="AF740" s="23"/>
      <c r="AG740" s="23"/>
      <c r="AH740" s="23"/>
      <c r="AI740" s="23"/>
      <c r="AJ740" s="23"/>
      <c r="AK740" s="23"/>
      <c r="AL740" s="23"/>
      <c r="AM740" s="23"/>
      <c r="AN740" s="23"/>
      <c r="AO740" s="23"/>
      <c r="AP740" s="23"/>
      <c r="AQ740" s="23"/>
      <c r="AR740" s="23"/>
      <c r="AS740" s="23"/>
      <c r="AT740" s="23"/>
      <c r="AU740" s="23"/>
      <c r="AV740" s="23"/>
      <c r="AW740" s="23"/>
      <c r="AX740" s="23"/>
      <c r="AY740" s="23"/>
      <c r="AZ740" s="23"/>
      <c r="BA740" s="23"/>
      <c r="BB740" s="23"/>
      <c r="BC740" s="23"/>
      <c r="BD740" s="23"/>
      <c r="BE740" s="23"/>
      <c r="BF740" s="23"/>
      <c r="BG740" s="23"/>
      <c r="BH740" s="23"/>
      <c r="BI740" s="23"/>
      <c r="BJ740" s="23"/>
      <c r="BK740" s="23"/>
      <c r="BL740" s="23"/>
      <c r="BM740" s="23"/>
      <c r="BN740" s="23"/>
      <c r="BO740" s="23"/>
      <c r="BP740" s="23"/>
      <c r="BQ740" s="23"/>
      <c r="BR740" s="23"/>
      <c r="BS740" s="23"/>
      <c r="BT740" s="23"/>
      <c r="BU740" s="23"/>
      <c r="BV740" s="23"/>
      <c r="BW740" s="23"/>
      <c r="BX740" s="23"/>
      <c r="BY740" s="23"/>
      <c r="BZ740" s="23"/>
      <c r="CA740" s="23"/>
      <c r="CB740" s="23"/>
      <c r="CC740" s="23"/>
      <c r="CD740" s="23"/>
      <c r="CE740" s="23"/>
      <c r="CF740" s="23"/>
      <c r="CG740" s="23"/>
      <c r="CH740" s="23"/>
      <c r="CI740" s="23"/>
      <c r="CJ740" s="23"/>
    </row>
    <row r="741" spans="1:88" ht="18.75" customHeight="1">
      <c r="A741" s="155">
        <f t="shared" si="75"/>
        <v>722</v>
      </c>
      <c r="B741" s="156" t="s">
        <v>64</v>
      </c>
      <c r="C741" s="164" t="s">
        <v>753</v>
      </c>
      <c r="D741" s="210">
        <v>40</v>
      </c>
      <c r="E741" s="206">
        <f t="shared" si="74"/>
        <v>9.5397090388743143E-5</v>
      </c>
      <c r="F741" s="194">
        <f t="shared" si="76"/>
        <v>0.99161698068208914</v>
      </c>
      <c r="G741" s="23"/>
      <c r="H741" s="136"/>
      <c r="I741" s="136"/>
      <c r="J741" s="136"/>
      <c r="K741" s="136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  <c r="AD741" s="23"/>
      <c r="AE741" s="23"/>
      <c r="AF741" s="23"/>
      <c r="AG741" s="23"/>
      <c r="AH741" s="23"/>
      <c r="AI741" s="23"/>
      <c r="AJ741" s="23"/>
      <c r="AK741" s="23"/>
      <c r="AL741" s="23"/>
      <c r="AM741" s="23"/>
      <c r="AN741" s="23"/>
      <c r="AO741" s="23"/>
      <c r="AP741" s="23"/>
      <c r="AQ741" s="23"/>
      <c r="AR741" s="23"/>
      <c r="AS741" s="23"/>
      <c r="AT741" s="23"/>
      <c r="AU741" s="23"/>
      <c r="AV741" s="23"/>
      <c r="AW741" s="23"/>
      <c r="AX741" s="23"/>
      <c r="AY741" s="23"/>
      <c r="AZ741" s="23"/>
      <c r="BA741" s="23"/>
      <c r="BB741" s="23"/>
      <c r="BC741" s="23"/>
      <c r="BD741" s="23"/>
      <c r="BE741" s="23"/>
      <c r="BF741" s="23"/>
      <c r="BG741" s="23"/>
      <c r="BH741" s="23"/>
      <c r="BI741" s="23"/>
      <c r="BJ741" s="23"/>
      <c r="BK741" s="23"/>
      <c r="BL741" s="23"/>
      <c r="BM741" s="23"/>
      <c r="BN741" s="23"/>
      <c r="BO741" s="23"/>
      <c r="BP741" s="23"/>
      <c r="BQ741" s="23"/>
      <c r="BR741" s="23"/>
      <c r="BS741" s="23"/>
      <c r="BT741" s="23"/>
      <c r="BU741" s="23"/>
      <c r="BV741" s="23"/>
      <c r="BW741" s="23"/>
      <c r="BX741" s="23"/>
      <c r="BY741" s="23"/>
      <c r="BZ741" s="23"/>
      <c r="CA741" s="23"/>
      <c r="CB741" s="23"/>
      <c r="CC741" s="23"/>
      <c r="CD741" s="23"/>
      <c r="CE741" s="23"/>
      <c r="CF741" s="23"/>
      <c r="CG741" s="23"/>
      <c r="CH741" s="23"/>
      <c r="CI741" s="23"/>
      <c r="CJ741" s="23"/>
    </row>
    <row r="742" spans="1:88" ht="18.75" customHeight="1">
      <c r="A742" s="155">
        <f t="shared" si="75"/>
        <v>723</v>
      </c>
      <c r="B742" s="156" t="s">
        <v>72</v>
      </c>
      <c r="C742" s="164" t="s">
        <v>1555</v>
      </c>
      <c r="D742" s="210">
        <v>40</v>
      </c>
      <c r="E742" s="206">
        <f t="shared" si="74"/>
        <v>9.5397090388743143E-5</v>
      </c>
      <c r="F742" s="194">
        <f t="shared" si="76"/>
        <v>0.99171237777247789</v>
      </c>
      <c r="G742" s="23"/>
      <c r="H742" s="136"/>
      <c r="I742" s="136"/>
      <c r="J742" s="136"/>
      <c r="K742" s="136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  <c r="AD742" s="23"/>
      <c r="AE742" s="23"/>
      <c r="AF742" s="23"/>
      <c r="AG742" s="23"/>
      <c r="AH742" s="23"/>
      <c r="AI742" s="23"/>
      <c r="AJ742" s="23"/>
      <c r="AK742" s="23"/>
      <c r="AL742" s="23"/>
      <c r="AM742" s="23"/>
      <c r="AN742" s="23"/>
      <c r="AO742" s="23"/>
      <c r="AP742" s="23"/>
      <c r="AQ742" s="23"/>
      <c r="AR742" s="23"/>
      <c r="AS742" s="23"/>
      <c r="AT742" s="23"/>
      <c r="AU742" s="23"/>
      <c r="AV742" s="23"/>
      <c r="AW742" s="23"/>
      <c r="AX742" s="23"/>
      <c r="AY742" s="23"/>
      <c r="AZ742" s="23"/>
      <c r="BA742" s="23"/>
      <c r="BB742" s="23"/>
      <c r="BC742" s="23"/>
      <c r="BD742" s="23"/>
      <c r="BE742" s="23"/>
      <c r="BF742" s="23"/>
      <c r="BG742" s="23"/>
      <c r="BH742" s="23"/>
      <c r="BI742" s="23"/>
      <c r="BJ742" s="23"/>
      <c r="BK742" s="23"/>
      <c r="BL742" s="23"/>
      <c r="BM742" s="23"/>
      <c r="BN742" s="23"/>
      <c r="BO742" s="23"/>
      <c r="BP742" s="23"/>
      <c r="BQ742" s="23"/>
      <c r="BR742" s="23"/>
      <c r="BS742" s="23"/>
      <c r="BT742" s="23"/>
      <c r="BU742" s="23"/>
      <c r="BV742" s="23"/>
      <c r="BW742" s="23"/>
      <c r="BX742" s="23"/>
      <c r="BY742" s="23"/>
      <c r="BZ742" s="23"/>
      <c r="CA742" s="23"/>
      <c r="CB742" s="23"/>
      <c r="CC742" s="23"/>
      <c r="CD742" s="23"/>
      <c r="CE742" s="23"/>
      <c r="CF742" s="23"/>
      <c r="CG742" s="23"/>
      <c r="CH742" s="23"/>
      <c r="CI742" s="23"/>
      <c r="CJ742" s="23"/>
    </row>
    <row r="743" spans="1:88" ht="18.75" customHeight="1">
      <c r="A743" s="155">
        <f t="shared" si="75"/>
        <v>724</v>
      </c>
      <c r="B743" s="156" t="s">
        <v>72</v>
      </c>
      <c r="C743" s="164" t="s">
        <v>888</v>
      </c>
      <c r="D743" s="210">
        <v>40</v>
      </c>
      <c r="E743" s="206">
        <f t="shared" si="74"/>
        <v>9.5397090388743143E-5</v>
      </c>
      <c r="F743" s="194">
        <f t="shared" si="76"/>
        <v>0.99180777486286664</v>
      </c>
      <c r="G743" s="23"/>
      <c r="H743" s="136"/>
      <c r="I743" s="136"/>
      <c r="J743" s="136"/>
      <c r="K743" s="136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  <c r="AD743" s="23"/>
      <c r="AE743" s="23"/>
      <c r="AF743" s="23"/>
      <c r="AG743" s="23"/>
      <c r="AH743" s="23"/>
      <c r="AI743" s="23"/>
      <c r="AJ743" s="23"/>
      <c r="AK743" s="23"/>
      <c r="AL743" s="23"/>
      <c r="AM743" s="23"/>
      <c r="AN743" s="23"/>
      <c r="AO743" s="23"/>
      <c r="AP743" s="23"/>
      <c r="AQ743" s="23"/>
      <c r="AR743" s="23"/>
      <c r="AS743" s="23"/>
      <c r="AT743" s="23"/>
      <c r="AU743" s="23"/>
      <c r="AV743" s="23"/>
      <c r="AW743" s="23"/>
      <c r="AX743" s="23"/>
      <c r="AY743" s="23"/>
      <c r="AZ743" s="23"/>
      <c r="BA743" s="23"/>
      <c r="BB743" s="23"/>
      <c r="BC743" s="23"/>
      <c r="BD743" s="23"/>
      <c r="BE743" s="23"/>
      <c r="BF743" s="23"/>
      <c r="BG743" s="23"/>
      <c r="BH743" s="23"/>
      <c r="BI743" s="23"/>
      <c r="BJ743" s="23"/>
      <c r="BK743" s="23"/>
      <c r="BL743" s="23"/>
      <c r="BM743" s="23"/>
      <c r="BN743" s="23"/>
      <c r="BO743" s="23"/>
      <c r="BP743" s="23"/>
      <c r="BQ743" s="23"/>
      <c r="BR743" s="23"/>
      <c r="BS743" s="23"/>
      <c r="BT743" s="23"/>
      <c r="BU743" s="23"/>
      <c r="BV743" s="23"/>
      <c r="BW743" s="23"/>
      <c r="BX743" s="23"/>
      <c r="BY743" s="23"/>
      <c r="BZ743" s="23"/>
      <c r="CA743" s="23"/>
      <c r="CB743" s="23"/>
      <c r="CC743" s="23"/>
      <c r="CD743" s="23"/>
      <c r="CE743" s="23"/>
      <c r="CF743" s="23"/>
      <c r="CG743" s="23"/>
      <c r="CH743" s="23"/>
      <c r="CI743" s="23"/>
      <c r="CJ743" s="23"/>
    </row>
    <row r="744" spans="1:88" ht="18.75" customHeight="1">
      <c r="A744" s="155">
        <f t="shared" si="75"/>
        <v>725</v>
      </c>
      <c r="B744" s="156" t="s">
        <v>58</v>
      </c>
      <c r="C744" s="164" t="s">
        <v>598</v>
      </c>
      <c r="D744" s="210">
        <v>40</v>
      </c>
      <c r="E744" s="206">
        <f t="shared" si="74"/>
        <v>9.5397090388743143E-5</v>
      </c>
      <c r="F744" s="194">
        <f t="shared" si="76"/>
        <v>0.99190317195325539</v>
      </c>
      <c r="G744" s="23"/>
      <c r="H744" s="136"/>
      <c r="I744" s="136"/>
      <c r="J744" s="136"/>
      <c r="K744" s="136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  <c r="AD744" s="23"/>
      <c r="AE744" s="23"/>
      <c r="AF744" s="23"/>
      <c r="AG744" s="23"/>
      <c r="AH744" s="23"/>
      <c r="AI744" s="23"/>
      <c r="AJ744" s="23"/>
      <c r="AK744" s="23"/>
      <c r="AL744" s="23"/>
      <c r="AM744" s="23"/>
      <c r="AN744" s="23"/>
      <c r="AO744" s="23"/>
      <c r="AP744" s="23"/>
      <c r="AQ744" s="23"/>
      <c r="AR744" s="23"/>
      <c r="AS744" s="23"/>
      <c r="AT744" s="23"/>
      <c r="AU744" s="23"/>
      <c r="AV744" s="23"/>
      <c r="AW744" s="23"/>
      <c r="AX744" s="23"/>
      <c r="AY744" s="23"/>
      <c r="AZ744" s="23"/>
      <c r="BA744" s="23"/>
      <c r="BB744" s="23"/>
      <c r="BC744" s="23"/>
      <c r="BD744" s="23"/>
      <c r="BE744" s="23"/>
      <c r="BF744" s="23"/>
      <c r="BG744" s="23"/>
      <c r="BH744" s="23"/>
      <c r="BI744" s="23"/>
      <c r="BJ744" s="23"/>
      <c r="BK744" s="23"/>
      <c r="BL744" s="23"/>
      <c r="BM744" s="23"/>
      <c r="BN744" s="23"/>
      <c r="BO744" s="23"/>
      <c r="BP744" s="23"/>
      <c r="BQ744" s="23"/>
      <c r="BR744" s="23"/>
      <c r="BS744" s="23"/>
      <c r="BT744" s="23"/>
      <c r="BU744" s="23"/>
      <c r="BV744" s="23"/>
      <c r="BW744" s="23"/>
      <c r="BX744" s="23"/>
      <c r="BY744" s="23"/>
      <c r="BZ744" s="23"/>
      <c r="CA744" s="23"/>
      <c r="CB744" s="23"/>
      <c r="CC744" s="23"/>
      <c r="CD744" s="23"/>
      <c r="CE744" s="23"/>
      <c r="CF744" s="23"/>
      <c r="CG744" s="23"/>
      <c r="CH744" s="23"/>
      <c r="CI744" s="23"/>
      <c r="CJ744" s="23"/>
    </row>
    <row r="745" spans="1:88" ht="18.75" customHeight="1">
      <c r="A745" s="155">
        <f t="shared" si="75"/>
        <v>726</v>
      </c>
      <c r="B745" s="156" t="s">
        <v>64</v>
      </c>
      <c r="C745" s="164" t="s">
        <v>1704</v>
      </c>
      <c r="D745" s="210">
        <v>40</v>
      </c>
      <c r="E745" s="206">
        <f t="shared" si="74"/>
        <v>9.5397090388743143E-5</v>
      </c>
      <c r="F745" s="194">
        <f t="shared" si="76"/>
        <v>0.99199856904364414</v>
      </c>
      <c r="G745" s="23"/>
      <c r="H745" s="136"/>
      <c r="I745" s="136"/>
      <c r="J745" s="136"/>
      <c r="K745" s="136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  <c r="AD745" s="23"/>
      <c r="AE745" s="23"/>
      <c r="AF745" s="23"/>
      <c r="AG745" s="23"/>
      <c r="AH745" s="23"/>
      <c r="AI745" s="23"/>
      <c r="AJ745" s="23"/>
      <c r="AK745" s="23"/>
      <c r="AL745" s="23"/>
      <c r="AM745" s="23"/>
      <c r="AN745" s="23"/>
      <c r="AO745" s="23"/>
      <c r="AP745" s="23"/>
      <c r="AQ745" s="23"/>
      <c r="AR745" s="23"/>
      <c r="AS745" s="23"/>
      <c r="AT745" s="23"/>
      <c r="AU745" s="23"/>
      <c r="AV745" s="23"/>
      <c r="AW745" s="23"/>
      <c r="AX745" s="23"/>
      <c r="AY745" s="23"/>
      <c r="AZ745" s="23"/>
      <c r="BA745" s="23"/>
      <c r="BB745" s="23"/>
      <c r="BC745" s="23"/>
      <c r="BD745" s="23"/>
      <c r="BE745" s="23"/>
      <c r="BF745" s="23"/>
      <c r="BG745" s="23"/>
      <c r="BH745" s="23"/>
      <c r="BI745" s="23"/>
      <c r="BJ745" s="23"/>
      <c r="BK745" s="23"/>
      <c r="BL745" s="23"/>
      <c r="BM745" s="23"/>
      <c r="BN745" s="23"/>
      <c r="BO745" s="23"/>
      <c r="BP745" s="23"/>
      <c r="BQ745" s="23"/>
      <c r="BR745" s="23"/>
      <c r="BS745" s="23"/>
      <c r="BT745" s="23"/>
      <c r="BU745" s="23"/>
      <c r="BV745" s="23"/>
      <c r="BW745" s="23"/>
      <c r="BX745" s="23"/>
      <c r="BY745" s="23"/>
      <c r="BZ745" s="23"/>
      <c r="CA745" s="23"/>
      <c r="CB745" s="23"/>
      <c r="CC745" s="23"/>
      <c r="CD745" s="23"/>
      <c r="CE745" s="23"/>
      <c r="CF745" s="23"/>
      <c r="CG745" s="23"/>
      <c r="CH745" s="23"/>
      <c r="CI745" s="23"/>
      <c r="CJ745" s="23"/>
    </row>
    <row r="746" spans="1:88" ht="18.75" customHeight="1">
      <c r="A746" s="155">
        <f t="shared" si="75"/>
        <v>727</v>
      </c>
      <c r="B746" s="156" t="s">
        <v>72</v>
      </c>
      <c r="C746" s="164" t="s">
        <v>1790</v>
      </c>
      <c r="D746" s="210">
        <v>40</v>
      </c>
      <c r="E746" s="206">
        <f t="shared" si="74"/>
        <v>9.5397090388743143E-5</v>
      </c>
      <c r="F746" s="194">
        <f t="shared" si="76"/>
        <v>0.99209396613403289</v>
      </c>
      <c r="G746" s="23"/>
      <c r="H746" s="136"/>
      <c r="I746" s="136"/>
      <c r="J746" s="136"/>
      <c r="K746" s="136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3"/>
      <c r="AD746" s="23"/>
      <c r="AE746" s="23"/>
      <c r="AF746" s="23"/>
      <c r="AG746" s="23"/>
      <c r="AH746" s="23"/>
      <c r="AI746" s="23"/>
      <c r="AJ746" s="23"/>
      <c r="AK746" s="23"/>
      <c r="AL746" s="23"/>
      <c r="AM746" s="23"/>
      <c r="AN746" s="23"/>
      <c r="AO746" s="23"/>
      <c r="AP746" s="23"/>
      <c r="AQ746" s="23"/>
      <c r="AR746" s="23"/>
      <c r="AS746" s="23"/>
      <c r="AT746" s="23"/>
      <c r="AU746" s="23"/>
      <c r="AV746" s="23"/>
      <c r="AW746" s="23"/>
      <c r="AX746" s="23"/>
      <c r="AY746" s="23"/>
      <c r="AZ746" s="23"/>
      <c r="BA746" s="23"/>
      <c r="BB746" s="23"/>
      <c r="BC746" s="23"/>
      <c r="BD746" s="23"/>
      <c r="BE746" s="23"/>
      <c r="BF746" s="23"/>
      <c r="BG746" s="23"/>
      <c r="BH746" s="23"/>
      <c r="BI746" s="23"/>
      <c r="BJ746" s="23"/>
      <c r="BK746" s="23"/>
      <c r="BL746" s="23"/>
      <c r="BM746" s="23"/>
      <c r="BN746" s="23"/>
      <c r="BO746" s="23"/>
      <c r="BP746" s="23"/>
      <c r="BQ746" s="23"/>
      <c r="BR746" s="23"/>
      <c r="BS746" s="23"/>
      <c r="BT746" s="23"/>
      <c r="BU746" s="23"/>
      <c r="BV746" s="23"/>
      <c r="BW746" s="23"/>
      <c r="BX746" s="23"/>
      <c r="BY746" s="23"/>
      <c r="BZ746" s="23"/>
      <c r="CA746" s="23"/>
      <c r="CB746" s="23"/>
      <c r="CC746" s="23"/>
      <c r="CD746" s="23"/>
      <c r="CE746" s="23"/>
      <c r="CF746" s="23"/>
      <c r="CG746" s="23"/>
      <c r="CH746" s="23"/>
      <c r="CI746" s="23"/>
      <c r="CJ746" s="23"/>
    </row>
    <row r="747" spans="1:88" ht="18.75" customHeight="1">
      <c r="A747" s="155">
        <f t="shared" si="75"/>
        <v>728</v>
      </c>
      <c r="B747" s="156" t="s">
        <v>58</v>
      </c>
      <c r="C747" s="164" t="s">
        <v>701</v>
      </c>
      <c r="D747" s="210">
        <v>39</v>
      </c>
      <c r="E747" s="206">
        <f t="shared" si="74"/>
        <v>9.3012163129024567E-5</v>
      </c>
      <c r="F747" s="194">
        <f t="shared" si="76"/>
        <v>0.99218697829716196</v>
      </c>
      <c r="G747" s="23"/>
      <c r="H747" s="136"/>
      <c r="I747" s="136"/>
      <c r="J747" s="136"/>
      <c r="K747" s="136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3"/>
      <c r="AD747" s="23"/>
      <c r="AE747" s="23"/>
      <c r="AF747" s="23"/>
      <c r="AG747" s="23"/>
      <c r="AH747" s="23"/>
      <c r="AI747" s="23"/>
      <c r="AJ747" s="23"/>
      <c r="AK747" s="23"/>
      <c r="AL747" s="23"/>
      <c r="AM747" s="23"/>
      <c r="AN747" s="23"/>
      <c r="AO747" s="23"/>
      <c r="AP747" s="23"/>
      <c r="AQ747" s="23"/>
      <c r="AR747" s="23"/>
      <c r="AS747" s="23"/>
      <c r="AT747" s="23"/>
      <c r="AU747" s="23"/>
      <c r="AV747" s="23"/>
      <c r="AW747" s="23"/>
      <c r="AX747" s="23"/>
      <c r="AY747" s="23"/>
      <c r="AZ747" s="23"/>
      <c r="BA747" s="23"/>
      <c r="BB747" s="23"/>
      <c r="BC747" s="23"/>
      <c r="BD747" s="23"/>
      <c r="BE747" s="23"/>
      <c r="BF747" s="23"/>
      <c r="BG747" s="23"/>
      <c r="BH747" s="23"/>
      <c r="BI747" s="23"/>
      <c r="BJ747" s="23"/>
      <c r="BK747" s="23"/>
      <c r="BL747" s="23"/>
      <c r="BM747" s="23"/>
      <c r="BN747" s="23"/>
      <c r="BO747" s="23"/>
      <c r="BP747" s="23"/>
      <c r="BQ747" s="23"/>
      <c r="BR747" s="23"/>
      <c r="BS747" s="23"/>
      <c r="BT747" s="23"/>
      <c r="BU747" s="23"/>
      <c r="BV747" s="23"/>
      <c r="BW747" s="23"/>
      <c r="BX747" s="23"/>
      <c r="BY747" s="23"/>
      <c r="BZ747" s="23"/>
      <c r="CA747" s="23"/>
      <c r="CB747" s="23"/>
      <c r="CC747" s="23"/>
      <c r="CD747" s="23"/>
      <c r="CE747" s="23"/>
      <c r="CF747" s="23"/>
      <c r="CG747" s="23"/>
      <c r="CH747" s="23"/>
      <c r="CI747" s="23"/>
      <c r="CJ747" s="23"/>
    </row>
    <row r="748" spans="1:88" ht="18.75" customHeight="1">
      <c r="A748" s="155">
        <f t="shared" si="75"/>
        <v>729</v>
      </c>
      <c r="B748" s="156" t="s">
        <v>58</v>
      </c>
      <c r="C748" s="164" t="s">
        <v>856</v>
      </c>
      <c r="D748" s="210">
        <v>39</v>
      </c>
      <c r="E748" s="206">
        <f t="shared" si="74"/>
        <v>9.3012163129024567E-5</v>
      </c>
      <c r="F748" s="194">
        <f t="shared" si="76"/>
        <v>0.99227999046029103</v>
      </c>
      <c r="G748" s="23"/>
      <c r="H748" s="136"/>
      <c r="I748" s="136"/>
      <c r="J748" s="136"/>
      <c r="K748" s="136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3"/>
      <c r="AD748" s="23"/>
      <c r="AE748" s="23"/>
      <c r="AF748" s="23"/>
      <c r="AG748" s="23"/>
      <c r="AH748" s="23"/>
      <c r="AI748" s="23"/>
      <c r="AJ748" s="23"/>
      <c r="AK748" s="23"/>
      <c r="AL748" s="23"/>
      <c r="AM748" s="23"/>
      <c r="AN748" s="23"/>
      <c r="AO748" s="23"/>
      <c r="AP748" s="23"/>
      <c r="AQ748" s="23"/>
      <c r="AR748" s="23"/>
      <c r="AS748" s="23"/>
      <c r="AT748" s="23"/>
      <c r="AU748" s="23"/>
      <c r="AV748" s="23"/>
      <c r="AW748" s="23"/>
      <c r="AX748" s="23"/>
      <c r="AY748" s="23"/>
      <c r="AZ748" s="23"/>
      <c r="BA748" s="23"/>
      <c r="BB748" s="23"/>
      <c r="BC748" s="23"/>
      <c r="BD748" s="23"/>
      <c r="BE748" s="23"/>
      <c r="BF748" s="23"/>
      <c r="BG748" s="23"/>
      <c r="BH748" s="23"/>
      <c r="BI748" s="23"/>
      <c r="BJ748" s="23"/>
      <c r="BK748" s="23"/>
      <c r="BL748" s="23"/>
      <c r="BM748" s="23"/>
      <c r="BN748" s="23"/>
      <c r="BO748" s="23"/>
      <c r="BP748" s="23"/>
      <c r="BQ748" s="23"/>
      <c r="BR748" s="23"/>
      <c r="BS748" s="23"/>
      <c r="BT748" s="23"/>
      <c r="BU748" s="23"/>
      <c r="BV748" s="23"/>
      <c r="BW748" s="23"/>
      <c r="BX748" s="23"/>
      <c r="BY748" s="23"/>
      <c r="BZ748" s="23"/>
      <c r="CA748" s="23"/>
      <c r="CB748" s="23"/>
      <c r="CC748" s="23"/>
      <c r="CD748" s="23"/>
      <c r="CE748" s="23"/>
      <c r="CF748" s="23"/>
      <c r="CG748" s="23"/>
      <c r="CH748" s="23"/>
      <c r="CI748" s="23"/>
      <c r="CJ748" s="23"/>
    </row>
    <row r="749" spans="1:88" ht="18.75" customHeight="1">
      <c r="A749" s="155">
        <f t="shared" si="75"/>
        <v>730</v>
      </c>
      <c r="B749" s="156" t="s">
        <v>72</v>
      </c>
      <c r="C749" s="164" t="s">
        <v>736</v>
      </c>
      <c r="D749" s="210">
        <v>39</v>
      </c>
      <c r="E749" s="206">
        <f t="shared" si="74"/>
        <v>9.3012163129024567E-5</v>
      </c>
      <c r="F749" s="194">
        <f t="shared" si="76"/>
        <v>0.9923730026234201</v>
      </c>
      <c r="G749" s="23"/>
      <c r="H749" s="136"/>
      <c r="I749" s="136"/>
      <c r="J749" s="136"/>
      <c r="K749" s="136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3"/>
      <c r="AD749" s="23"/>
      <c r="AE749" s="23"/>
      <c r="AF749" s="23"/>
      <c r="AG749" s="23"/>
      <c r="AH749" s="23"/>
      <c r="AI749" s="23"/>
      <c r="AJ749" s="23"/>
      <c r="AK749" s="23"/>
      <c r="AL749" s="23"/>
      <c r="AM749" s="23"/>
      <c r="AN749" s="23"/>
      <c r="AO749" s="23"/>
      <c r="AP749" s="23"/>
      <c r="AQ749" s="23"/>
      <c r="AR749" s="23"/>
      <c r="AS749" s="23"/>
      <c r="AT749" s="23"/>
      <c r="AU749" s="23"/>
      <c r="AV749" s="23"/>
      <c r="AW749" s="23"/>
      <c r="AX749" s="23"/>
      <c r="AY749" s="23"/>
      <c r="AZ749" s="23"/>
      <c r="BA749" s="23"/>
      <c r="BB749" s="23"/>
      <c r="BC749" s="23"/>
      <c r="BD749" s="23"/>
      <c r="BE749" s="23"/>
      <c r="BF749" s="23"/>
      <c r="BG749" s="23"/>
      <c r="BH749" s="23"/>
      <c r="BI749" s="23"/>
      <c r="BJ749" s="23"/>
      <c r="BK749" s="23"/>
      <c r="BL749" s="23"/>
      <c r="BM749" s="23"/>
      <c r="BN749" s="23"/>
      <c r="BO749" s="23"/>
      <c r="BP749" s="23"/>
      <c r="BQ749" s="23"/>
      <c r="BR749" s="23"/>
      <c r="BS749" s="23"/>
      <c r="BT749" s="23"/>
      <c r="BU749" s="23"/>
      <c r="BV749" s="23"/>
      <c r="BW749" s="23"/>
      <c r="BX749" s="23"/>
      <c r="BY749" s="23"/>
      <c r="BZ749" s="23"/>
      <c r="CA749" s="23"/>
      <c r="CB749" s="23"/>
      <c r="CC749" s="23"/>
      <c r="CD749" s="23"/>
      <c r="CE749" s="23"/>
      <c r="CF749" s="23"/>
      <c r="CG749" s="23"/>
      <c r="CH749" s="23"/>
      <c r="CI749" s="23"/>
      <c r="CJ749" s="23"/>
    </row>
    <row r="750" spans="1:88" ht="18.75" customHeight="1">
      <c r="A750" s="155">
        <f t="shared" si="75"/>
        <v>731</v>
      </c>
      <c r="B750" s="156" t="s">
        <v>61</v>
      </c>
      <c r="C750" s="164" t="s">
        <v>833</v>
      </c>
      <c r="D750" s="210">
        <v>39</v>
      </c>
      <c r="E750" s="206">
        <f t="shared" si="74"/>
        <v>9.3012163129024567E-5</v>
      </c>
      <c r="F750" s="194">
        <f t="shared" si="76"/>
        <v>0.99246601478654917</v>
      </c>
      <c r="G750" s="23"/>
      <c r="H750" s="136"/>
      <c r="I750" s="136"/>
      <c r="J750" s="136"/>
      <c r="K750" s="136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3"/>
      <c r="AD750" s="23"/>
      <c r="AE750" s="23"/>
      <c r="AF750" s="23"/>
      <c r="AG750" s="23"/>
      <c r="AH750" s="23"/>
      <c r="AI750" s="23"/>
      <c r="AJ750" s="23"/>
      <c r="AK750" s="23"/>
      <c r="AL750" s="23"/>
      <c r="AM750" s="23"/>
      <c r="AN750" s="23"/>
      <c r="AO750" s="23"/>
      <c r="AP750" s="23"/>
      <c r="AQ750" s="23"/>
      <c r="AR750" s="23"/>
      <c r="AS750" s="23"/>
      <c r="AT750" s="23"/>
      <c r="AU750" s="23"/>
      <c r="AV750" s="23"/>
      <c r="AW750" s="23"/>
      <c r="AX750" s="23"/>
      <c r="AY750" s="23"/>
      <c r="AZ750" s="23"/>
      <c r="BA750" s="23"/>
      <c r="BB750" s="23"/>
      <c r="BC750" s="23"/>
      <c r="BD750" s="23"/>
      <c r="BE750" s="23"/>
      <c r="BF750" s="23"/>
      <c r="BG750" s="23"/>
      <c r="BH750" s="23"/>
      <c r="BI750" s="23"/>
      <c r="BJ750" s="23"/>
      <c r="BK750" s="23"/>
      <c r="BL750" s="23"/>
      <c r="BM750" s="23"/>
      <c r="BN750" s="23"/>
      <c r="BO750" s="23"/>
      <c r="BP750" s="23"/>
      <c r="BQ750" s="23"/>
      <c r="BR750" s="23"/>
      <c r="BS750" s="23"/>
      <c r="BT750" s="23"/>
      <c r="BU750" s="23"/>
      <c r="BV750" s="23"/>
      <c r="BW750" s="23"/>
      <c r="BX750" s="23"/>
      <c r="BY750" s="23"/>
      <c r="BZ750" s="23"/>
      <c r="CA750" s="23"/>
      <c r="CB750" s="23"/>
      <c r="CC750" s="23"/>
      <c r="CD750" s="23"/>
      <c r="CE750" s="23"/>
      <c r="CF750" s="23"/>
      <c r="CG750" s="23"/>
      <c r="CH750" s="23"/>
      <c r="CI750" s="23"/>
      <c r="CJ750" s="23"/>
    </row>
    <row r="751" spans="1:88" ht="18.75" customHeight="1">
      <c r="A751" s="155">
        <f t="shared" si="75"/>
        <v>732</v>
      </c>
      <c r="B751" s="156" t="s">
        <v>61</v>
      </c>
      <c r="C751" s="164" t="s">
        <v>737</v>
      </c>
      <c r="D751" s="210">
        <v>39</v>
      </c>
      <c r="E751" s="206">
        <f t="shared" si="74"/>
        <v>9.3012163129024567E-5</v>
      </c>
      <c r="F751" s="194">
        <f t="shared" si="76"/>
        <v>0.99255902694967824</v>
      </c>
      <c r="G751" s="23"/>
      <c r="H751" s="136"/>
      <c r="I751" s="136"/>
      <c r="J751" s="136"/>
      <c r="K751" s="136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3"/>
      <c r="AD751" s="23"/>
      <c r="AE751" s="23"/>
      <c r="AF751" s="23"/>
      <c r="AG751" s="23"/>
      <c r="AH751" s="23"/>
      <c r="AI751" s="23"/>
      <c r="AJ751" s="23"/>
      <c r="AK751" s="23"/>
      <c r="AL751" s="23"/>
      <c r="AM751" s="23"/>
      <c r="AN751" s="23"/>
      <c r="AO751" s="23"/>
      <c r="AP751" s="23"/>
      <c r="AQ751" s="23"/>
      <c r="AR751" s="23"/>
      <c r="AS751" s="23"/>
      <c r="AT751" s="23"/>
      <c r="AU751" s="23"/>
      <c r="AV751" s="23"/>
      <c r="AW751" s="23"/>
      <c r="AX751" s="23"/>
      <c r="AY751" s="23"/>
      <c r="AZ751" s="23"/>
      <c r="BA751" s="23"/>
      <c r="BB751" s="23"/>
      <c r="BC751" s="23"/>
      <c r="BD751" s="23"/>
      <c r="BE751" s="23"/>
      <c r="BF751" s="23"/>
      <c r="BG751" s="23"/>
      <c r="BH751" s="23"/>
      <c r="BI751" s="23"/>
      <c r="BJ751" s="23"/>
      <c r="BK751" s="23"/>
      <c r="BL751" s="23"/>
      <c r="BM751" s="23"/>
      <c r="BN751" s="23"/>
      <c r="BO751" s="23"/>
      <c r="BP751" s="23"/>
      <c r="BQ751" s="23"/>
      <c r="BR751" s="23"/>
      <c r="BS751" s="23"/>
      <c r="BT751" s="23"/>
      <c r="BU751" s="23"/>
      <c r="BV751" s="23"/>
      <c r="BW751" s="23"/>
      <c r="BX751" s="23"/>
      <c r="BY751" s="23"/>
      <c r="BZ751" s="23"/>
      <c r="CA751" s="23"/>
      <c r="CB751" s="23"/>
      <c r="CC751" s="23"/>
      <c r="CD751" s="23"/>
      <c r="CE751" s="23"/>
      <c r="CF751" s="23"/>
      <c r="CG751" s="23"/>
      <c r="CH751" s="23"/>
      <c r="CI751" s="23"/>
      <c r="CJ751" s="23"/>
    </row>
    <row r="752" spans="1:88" ht="18.75" customHeight="1">
      <c r="A752" s="155">
        <f t="shared" si="75"/>
        <v>733</v>
      </c>
      <c r="B752" s="156" t="s">
        <v>56</v>
      </c>
      <c r="C752" s="164" t="s">
        <v>773</v>
      </c>
      <c r="D752" s="210">
        <v>39</v>
      </c>
      <c r="E752" s="206">
        <f t="shared" si="74"/>
        <v>9.3012163129024567E-5</v>
      </c>
      <c r="F752" s="194">
        <f t="shared" si="76"/>
        <v>0.99265203911280731</v>
      </c>
      <c r="G752" s="23"/>
      <c r="H752" s="136"/>
      <c r="I752" s="136"/>
      <c r="J752" s="136"/>
      <c r="K752" s="136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3"/>
      <c r="AD752" s="23"/>
      <c r="AE752" s="23"/>
      <c r="AF752" s="23"/>
      <c r="AG752" s="23"/>
      <c r="AH752" s="23"/>
      <c r="AI752" s="23"/>
      <c r="AJ752" s="23"/>
      <c r="AK752" s="23"/>
      <c r="AL752" s="23"/>
      <c r="AM752" s="23"/>
      <c r="AN752" s="23"/>
      <c r="AO752" s="23"/>
      <c r="AP752" s="23"/>
      <c r="AQ752" s="23"/>
      <c r="AR752" s="23"/>
      <c r="AS752" s="23"/>
      <c r="AT752" s="23"/>
      <c r="AU752" s="23"/>
      <c r="AV752" s="23"/>
      <c r="AW752" s="23"/>
      <c r="AX752" s="23"/>
      <c r="AY752" s="23"/>
      <c r="AZ752" s="23"/>
      <c r="BA752" s="23"/>
      <c r="BB752" s="23"/>
      <c r="BC752" s="23"/>
      <c r="BD752" s="23"/>
      <c r="BE752" s="23"/>
      <c r="BF752" s="23"/>
      <c r="BG752" s="23"/>
      <c r="BH752" s="23"/>
      <c r="BI752" s="23"/>
      <c r="BJ752" s="23"/>
      <c r="BK752" s="23"/>
      <c r="BL752" s="23"/>
      <c r="BM752" s="23"/>
      <c r="BN752" s="23"/>
      <c r="BO752" s="23"/>
      <c r="BP752" s="23"/>
      <c r="BQ752" s="23"/>
      <c r="BR752" s="23"/>
      <c r="BS752" s="23"/>
      <c r="BT752" s="23"/>
      <c r="BU752" s="23"/>
      <c r="BV752" s="23"/>
      <c r="BW752" s="23"/>
      <c r="BX752" s="23"/>
      <c r="BY752" s="23"/>
      <c r="BZ752" s="23"/>
      <c r="CA752" s="23"/>
      <c r="CB752" s="23"/>
      <c r="CC752" s="23"/>
      <c r="CD752" s="23"/>
      <c r="CE752" s="23"/>
      <c r="CF752" s="23"/>
      <c r="CG752" s="23"/>
      <c r="CH752" s="23"/>
      <c r="CI752" s="23"/>
      <c r="CJ752" s="23"/>
    </row>
    <row r="753" spans="1:62" ht="18.75" customHeight="1">
      <c r="A753" s="155">
        <f t="shared" si="75"/>
        <v>734</v>
      </c>
      <c r="B753" s="156" t="s">
        <v>72</v>
      </c>
      <c r="C753" s="164" t="s">
        <v>706</v>
      </c>
      <c r="D753" s="210">
        <v>39</v>
      </c>
      <c r="E753" s="206">
        <f t="shared" si="74"/>
        <v>9.3012163129024567E-5</v>
      </c>
      <c r="F753" s="194">
        <f t="shared" si="76"/>
        <v>0.99274505127593637</v>
      </c>
      <c r="H753" s="136"/>
      <c r="I753" s="136"/>
      <c r="J753" s="136"/>
      <c r="K753" s="136"/>
      <c r="BE753" s="23"/>
      <c r="BF753" s="23"/>
      <c r="BG753" s="23"/>
      <c r="BH753" s="23"/>
      <c r="BI753" s="23"/>
      <c r="BJ753" s="23"/>
    </row>
    <row r="754" spans="1:62" ht="18.75" customHeight="1">
      <c r="A754" s="155">
        <f t="shared" si="75"/>
        <v>735</v>
      </c>
      <c r="B754" s="156" t="s">
        <v>56</v>
      </c>
      <c r="C754" s="164" t="s">
        <v>1812</v>
      </c>
      <c r="D754" s="210">
        <v>39</v>
      </c>
      <c r="E754" s="206">
        <f t="shared" si="74"/>
        <v>9.3012163129024567E-5</v>
      </c>
      <c r="F754" s="194">
        <f t="shared" si="76"/>
        <v>0.99283806343906544</v>
      </c>
      <c r="H754" s="136"/>
      <c r="I754" s="136"/>
      <c r="J754" s="136"/>
      <c r="K754" s="136"/>
      <c r="BE754" s="23"/>
      <c r="BF754" s="23"/>
      <c r="BG754" s="23"/>
      <c r="BH754" s="23"/>
      <c r="BI754" s="23"/>
      <c r="BJ754" s="23"/>
    </row>
    <row r="755" spans="1:62" ht="18.75" customHeight="1">
      <c r="A755" s="155">
        <f t="shared" si="75"/>
        <v>736</v>
      </c>
      <c r="B755" s="156" t="s">
        <v>61</v>
      </c>
      <c r="C755" s="164" t="s">
        <v>840</v>
      </c>
      <c r="D755" s="210">
        <v>38</v>
      </c>
      <c r="E755" s="206">
        <f t="shared" si="74"/>
        <v>9.0627235869305991E-5</v>
      </c>
      <c r="F755" s="194">
        <f t="shared" si="76"/>
        <v>0.99292869067493472</v>
      </c>
      <c r="H755" s="136"/>
      <c r="I755" s="136"/>
      <c r="J755" s="136"/>
      <c r="K755" s="136"/>
      <c r="BE755" s="23"/>
      <c r="BF755" s="23"/>
      <c r="BG755" s="23"/>
      <c r="BH755" s="23"/>
      <c r="BI755" s="23"/>
      <c r="BJ755" s="23"/>
    </row>
    <row r="756" spans="1:62" ht="18.75" customHeight="1">
      <c r="A756" s="155">
        <f t="shared" si="75"/>
        <v>737</v>
      </c>
      <c r="B756" s="156" t="s">
        <v>52</v>
      </c>
      <c r="C756" s="164" t="s">
        <v>804</v>
      </c>
      <c r="D756" s="210">
        <v>38</v>
      </c>
      <c r="E756" s="206">
        <f t="shared" si="74"/>
        <v>9.0627235869305991E-5</v>
      </c>
      <c r="F756" s="194">
        <f t="shared" si="76"/>
        <v>0.993019317910804</v>
      </c>
      <c r="H756" s="136"/>
      <c r="I756" s="136"/>
      <c r="J756" s="136"/>
      <c r="K756" s="136"/>
      <c r="BE756" s="23"/>
      <c r="BF756" s="23"/>
      <c r="BG756" s="23"/>
      <c r="BH756" s="23"/>
      <c r="BI756" s="23"/>
      <c r="BJ756" s="23"/>
    </row>
    <row r="757" spans="1:62" ht="18.75" customHeight="1">
      <c r="A757" s="155">
        <f t="shared" si="75"/>
        <v>738</v>
      </c>
      <c r="B757" s="156" t="s">
        <v>52</v>
      </c>
      <c r="C757" s="164" t="s">
        <v>1543</v>
      </c>
      <c r="D757" s="210">
        <v>38</v>
      </c>
      <c r="E757" s="206">
        <f t="shared" si="74"/>
        <v>9.0627235869305991E-5</v>
      </c>
      <c r="F757" s="194">
        <f t="shared" si="76"/>
        <v>0.99310994514667328</v>
      </c>
      <c r="H757" s="136"/>
      <c r="I757" s="136"/>
      <c r="J757" s="136"/>
      <c r="K757" s="136"/>
      <c r="BE757" s="23"/>
      <c r="BF757" s="23"/>
      <c r="BG757" s="23"/>
      <c r="BH757" s="23"/>
      <c r="BI757" s="23"/>
      <c r="BJ757" s="23"/>
    </row>
    <row r="758" spans="1:62" ht="18.75" customHeight="1">
      <c r="A758" s="155">
        <f t="shared" si="75"/>
        <v>739</v>
      </c>
      <c r="B758" s="156" t="s">
        <v>52</v>
      </c>
      <c r="C758" s="164" t="s">
        <v>750</v>
      </c>
      <c r="D758" s="210">
        <v>38</v>
      </c>
      <c r="E758" s="206">
        <f t="shared" si="74"/>
        <v>9.0627235869305991E-5</v>
      </c>
      <c r="F758" s="194">
        <f t="shared" si="76"/>
        <v>0.99320057238254256</v>
      </c>
      <c r="H758" s="136"/>
      <c r="I758" s="136"/>
      <c r="J758" s="136"/>
      <c r="K758" s="136"/>
      <c r="BE758" s="23"/>
      <c r="BF758" s="23"/>
      <c r="BG758" s="23"/>
      <c r="BH758" s="23"/>
      <c r="BI758" s="23"/>
      <c r="BJ758" s="23"/>
    </row>
    <row r="759" spans="1:62" ht="18.75" customHeight="1">
      <c r="A759" s="155">
        <f t="shared" si="75"/>
        <v>740</v>
      </c>
      <c r="B759" s="156" t="s">
        <v>64</v>
      </c>
      <c r="C759" s="164" t="s">
        <v>1660</v>
      </c>
      <c r="D759" s="210">
        <v>37</v>
      </c>
      <c r="E759" s="206">
        <f t="shared" si="74"/>
        <v>8.8242308609587402E-5</v>
      </c>
      <c r="F759" s="194">
        <f t="shared" si="76"/>
        <v>0.99328881469115216</v>
      </c>
      <c r="H759" s="136"/>
      <c r="I759" s="136"/>
      <c r="J759" s="136"/>
      <c r="K759" s="136"/>
      <c r="BE759" s="23"/>
      <c r="BF759" s="23"/>
      <c r="BG759" s="23"/>
      <c r="BH759" s="23"/>
      <c r="BI759" s="23"/>
      <c r="BJ759" s="23"/>
    </row>
    <row r="760" spans="1:62" ht="18.75" customHeight="1">
      <c r="A760" s="155">
        <f t="shared" si="75"/>
        <v>741</v>
      </c>
      <c r="B760" s="156" t="s">
        <v>61</v>
      </c>
      <c r="C760" s="164" t="s">
        <v>1705</v>
      </c>
      <c r="D760" s="210">
        <v>37</v>
      </c>
      <c r="E760" s="206">
        <f t="shared" si="74"/>
        <v>8.8242308609587402E-5</v>
      </c>
      <c r="F760" s="194">
        <f t="shared" si="76"/>
        <v>0.99337705699976175</v>
      </c>
      <c r="H760" s="136"/>
      <c r="I760" s="136"/>
      <c r="J760" s="136"/>
      <c r="K760" s="136"/>
      <c r="BE760" s="23"/>
      <c r="BF760" s="23"/>
      <c r="BG760" s="23"/>
      <c r="BH760" s="23"/>
      <c r="BI760" s="23"/>
      <c r="BJ760" s="23"/>
    </row>
    <row r="761" spans="1:62" ht="18.75" customHeight="1">
      <c r="A761" s="155">
        <f t="shared" si="75"/>
        <v>742</v>
      </c>
      <c r="B761" s="156" t="s">
        <v>64</v>
      </c>
      <c r="C761" s="164" t="s">
        <v>1816</v>
      </c>
      <c r="D761" s="210">
        <v>37</v>
      </c>
      <c r="E761" s="206">
        <f t="shared" si="74"/>
        <v>8.8242308609587402E-5</v>
      </c>
      <c r="F761" s="194">
        <f t="shared" si="76"/>
        <v>0.99346529930837135</v>
      </c>
      <c r="H761" s="136"/>
      <c r="I761" s="136"/>
      <c r="J761" s="136"/>
      <c r="K761" s="136"/>
      <c r="BE761" s="23"/>
      <c r="BF761" s="23"/>
      <c r="BG761" s="23"/>
      <c r="BH761" s="23"/>
      <c r="BI761" s="23"/>
      <c r="BJ761" s="23"/>
    </row>
    <row r="762" spans="1:62" ht="18.75" customHeight="1">
      <c r="A762" s="155">
        <f t="shared" si="75"/>
        <v>743</v>
      </c>
      <c r="B762" s="156" t="s">
        <v>72</v>
      </c>
      <c r="C762" s="164" t="s">
        <v>819</v>
      </c>
      <c r="D762" s="210">
        <v>36</v>
      </c>
      <c r="E762" s="206">
        <f t="shared" si="74"/>
        <v>8.5857381349868826E-5</v>
      </c>
      <c r="F762" s="194">
        <f t="shared" si="76"/>
        <v>0.99355115668972127</v>
      </c>
      <c r="H762" s="136"/>
      <c r="I762" s="136"/>
      <c r="J762" s="136"/>
      <c r="K762" s="136"/>
      <c r="BE762" s="23"/>
      <c r="BF762" s="23"/>
      <c r="BG762" s="23"/>
      <c r="BH762" s="23"/>
      <c r="BI762" s="23"/>
      <c r="BJ762" s="23"/>
    </row>
    <row r="763" spans="1:62" ht="18.75" customHeight="1">
      <c r="A763" s="155">
        <f t="shared" si="75"/>
        <v>744</v>
      </c>
      <c r="B763" s="156" t="s">
        <v>72</v>
      </c>
      <c r="C763" s="164" t="s">
        <v>1554</v>
      </c>
      <c r="D763" s="210">
        <v>36</v>
      </c>
      <c r="E763" s="206">
        <f t="shared" si="74"/>
        <v>8.5857381349868826E-5</v>
      </c>
      <c r="F763" s="194">
        <f t="shared" si="76"/>
        <v>0.99363701407107119</v>
      </c>
      <c r="H763" s="136"/>
      <c r="I763" s="136"/>
      <c r="J763" s="136"/>
      <c r="K763" s="136"/>
      <c r="BE763" s="23"/>
      <c r="BF763" s="23"/>
      <c r="BG763" s="23"/>
      <c r="BH763" s="23"/>
      <c r="BI763" s="23"/>
      <c r="BJ763" s="23"/>
    </row>
    <row r="764" spans="1:62" ht="18.75" customHeight="1">
      <c r="A764" s="155">
        <f t="shared" si="75"/>
        <v>745</v>
      </c>
      <c r="B764" s="156" t="s">
        <v>61</v>
      </c>
      <c r="C764" s="164" t="s">
        <v>1605</v>
      </c>
      <c r="D764" s="210">
        <v>36</v>
      </c>
      <c r="E764" s="206">
        <f t="shared" si="74"/>
        <v>8.5857381349868826E-5</v>
      </c>
      <c r="F764" s="194">
        <f t="shared" si="76"/>
        <v>0.99372287145242111</v>
      </c>
      <c r="H764" s="136"/>
      <c r="I764" s="136"/>
      <c r="J764" s="136"/>
      <c r="K764" s="136"/>
      <c r="BE764" s="23"/>
      <c r="BF764" s="23"/>
      <c r="BG764" s="23"/>
      <c r="BH764" s="23"/>
      <c r="BI764" s="23"/>
      <c r="BJ764" s="23"/>
    </row>
    <row r="765" spans="1:62" ht="18.75" customHeight="1">
      <c r="A765" s="155">
        <f t="shared" si="75"/>
        <v>746</v>
      </c>
      <c r="B765" s="156" t="s">
        <v>58</v>
      </c>
      <c r="C765" s="164" t="s">
        <v>696</v>
      </c>
      <c r="D765" s="210">
        <v>36</v>
      </c>
      <c r="E765" s="206">
        <f t="shared" si="74"/>
        <v>8.5857381349868826E-5</v>
      </c>
      <c r="F765" s="194">
        <f t="shared" si="76"/>
        <v>0.99380872883377103</v>
      </c>
      <c r="H765" s="136"/>
      <c r="I765" s="136"/>
      <c r="J765" s="136"/>
      <c r="K765" s="136"/>
      <c r="BE765" s="23"/>
      <c r="BF765" s="23"/>
      <c r="BG765" s="23"/>
      <c r="BH765" s="23"/>
      <c r="BI765" s="23"/>
      <c r="BJ765" s="23"/>
    </row>
    <row r="766" spans="1:62" ht="18.75" customHeight="1">
      <c r="A766" s="155">
        <f t="shared" si="75"/>
        <v>747</v>
      </c>
      <c r="B766" s="156" t="s">
        <v>64</v>
      </c>
      <c r="C766" s="164" t="s">
        <v>850</v>
      </c>
      <c r="D766" s="210">
        <v>36</v>
      </c>
      <c r="E766" s="206">
        <f t="shared" si="74"/>
        <v>8.5857381349868826E-5</v>
      </c>
      <c r="F766" s="194">
        <f t="shared" si="76"/>
        <v>0.99389458621512095</v>
      </c>
      <c r="H766" s="136"/>
      <c r="I766" s="136"/>
      <c r="J766" s="136"/>
      <c r="K766" s="136"/>
      <c r="BE766" s="23"/>
      <c r="BF766" s="23"/>
      <c r="BG766" s="23"/>
      <c r="BH766" s="23"/>
      <c r="BI766" s="23"/>
      <c r="BJ766" s="23"/>
    </row>
    <row r="767" spans="1:62" ht="18.75" customHeight="1">
      <c r="A767" s="155">
        <f t="shared" si="75"/>
        <v>748</v>
      </c>
      <c r="B767" s="156" t="s">
        <v>58</v>
      </c>
      <c r="C767" s="164" t="s">
        <v>800</v>
      </c>
      <c r="D767" s="210">
        <v>36</v>
      </c>
      <c r="E767" s="206">
        <f t="shared" si="74"/>
        <v>8.5857381349868826E-5</v>
      </c>
      <c r="F767" s="194">
        <f t="shared" si="76"/>
        <v>0.99398044359647086</v>
      </c>
      <c r="H767" s="136"/>
      <c r="I767" s="136"/>
      <c r="J767" s="136"/>
      <c r="K767" s="136"/>
      <c r="BE767" s="23"/>
      <c r="BF767" s="23"/>
      <c r="BG767" s="23"/>
      <c r="BH767" s="23"/>
      <c r="BI767" s="23"/>
      <c r="BJ767" s="23"/>
    </row>
    <row r="768" spans="1:62" ht="18.75" customHeight="1">
      <c r="A768" s="155">
        <f t="shared" si="75"/>
        <v>749</v>
      </c>
      <c r="B768" s="156" t="s">
        <v>58</v>
      </c>
      <c r="C768" s="164" t="s">
        <v>785</v>
      </c>
      <c r="D768" s="210">
        <v>36</v>
      </c>
      <c r="E768" s="206">
        <f t="shared" si="74"/>
        <v>8.5857381349868826E-5</v>
      </c>
      <c r="F768" s="194">
        <f t="shared" si="76"/>
        <v>0.99406630097782078</v>
      </c>
      <c r="H768" s="136"/>
      <c r="I768" s="136"/>
      <c r="J768" s="136"/>
      <c r="K768" s="136"/>
      <c r="BE768" s="23"/>
      <c r="BF768" s="23"/>
      <c r="BG768" s="23"/>
      <c r="BH768" s="23"/>
      <c r="BI768" s="23"/>
      <c r="BJ768" s="23"/>
    </row>
    <row r="769" spans="1:88" ht="18.75" customHeight="1">
      <c r="A769" s="155">
        <f t="shared" si="75"/>
        <v>750</v>
      </c>
      <c r="B769" s="156" t="s">
        <v>61</v>
      </c>
      <c r="C769" s="164" t="s">
        <v>1803</v>
      </c>
      <c r="D769" s="210">
        <v>36</v>
      </c>
      <c r="E769" s="206">
        <f t="shared" si="74"/>
        <v>8.5857381349868826E-5</v>
      </c>
      <c r="F769" s="194">
        <f t="shared" si="76"/>
        <v>0.9941521583591707</v>
      </c>
      <c r="G769" s="23"/>
      <c r="H769" s="136"/>
      <c r="I769" s="136"/>
      <c r="J769" s="136"/>
      <c r="K769" s="136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3"/>
      <c r="AD769" s="23"/>
      <c r="AE769" s="23"/>
      <c r="AF769" s="23"/>
      <c r="AG769" s="23"/>
      <c r="AH769" s="23"/>
      <c r="AI769" s="23"/>
      <c r="AJ769" s="23"/>
      <c r="AK769" s="23"/>
      <c r="AL769" s="23"/>
      <c r="AM769" s="23"/>
      <c r="AN769" s="23"/>
      <c r="AO769" s="23"/>
      <c r="AP769" s="23"/>
      <c r="AQ769" s="23"/>
      <c r="AR769" s="23"/>
      <c r="AS769" s="23"/>
      <c r="AT769" s="23"/>
      <c r="AU769" s="23"/>
      <c r="AV769" s="23"/>
      <c r="AW769" s="23"/>
      <c r="AX769" s="23"/>
      <c r="AY769" s="23"/>
      <c r="AZ769" s="23"/>
      <c r="BA769" s="23"/>
      <c r="BB769" s="23"/>
      <c r="BC769" s="23"/>
      <c r="BD769" s="23"/>
      <c r="BE769" s="23"/>
      <c r="BF769" s="23"/>
      <c r="BG769" s="23"/>
      <c r="BH769" s="23"/>
      <c r="BI769" s="23"/>
      <c r="BJ769" s="23"/>
      <c r="BK769" s="23"/>
      <c r="BL769" s="23"/>
      <c r="BM769" s="23"/>
      <c r="BN769" s="23"/>
      <c r="BO769" s="23"/>
      <c r="BP769" s="23"/>
      <c r="BQ769" s="23"/>
      <c r="BR769" s="23"/>
      <c r="BS769" s="23"/>
      <c r="BT769" s="23"/>
      <c r="BU769" s="23"/>
      <c r="BV769" s="23"/>
      <c r="BW769" s="23"/>
      <c r="BX769" s="23"/>
      <c r="BY769" s="23"/>
      <c r="BZ769" s="23"/>
      <c r="CA769" s="23"/>
      <c r="CB769" s="23"/>
      <c r="CC769" s="23"/>
      <c r="CD769" s="23"/>
      <c r="CE769" s="23"/>
      <c r="CF769" s="23"/>
      <c r="CG769" s="23"/>
      <c r="CH769" s="23"/>
      <c r="CI769" s="23"/>
      <c r="CJ769" s="23"/>
    </row>
    <row r="770" spans="1:88" ht="18.75" customHeight="1">
      <c r="A770" s="155">
        <f t="shared" si="75"/>
        <v>751</v>
      </c>
      <c r="B770" s="156" t="s">
        <v>58</v>
      </c>
      <c r="C770" s="164" t="s">
        <v>762</v>
      </c>
      <c r="D770" s="210">
        <v>35</v>
      </c>
      <c r="E770" s="206">
        <f t="shared" si="74"/>
        <v>8.347245409015025E-5</v>
      </c>
      <c r="F770" s="194">
        <f t="shared" si="76"/>
        <v>0.99423563081326083</v>
      </c>
      <c r="G770" s="23"/>
      <c r="H770" s="136"/>
      <c r="I770" s="136"/>
      <c r="J770" s="136"/>
      <c r="K770" s="136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3"/>
      <c r="AD770" s="23"/>
      <c r="AE770" s="23"/>
      <c r="AF770" s="23"/>
      <c r="AG770" s="23"/>
      <c r="AH770" s="23"/>
      <c r="AI770" s="23"/>
      <c r="AJ770" s="23"/>
      <c r="AK770" s="23"/>
      <c r="AL770" s="23"/>
      <c r="AM770" s="23"/>
      <c r="AN770" s="23"/>
      <c r="AO770" s="23"/>
      <c r="AP770" s="23"/>
      <c r="AQ770" s="23"/>
      <c r="AR770" s="23"/>
      <c r="AS770" s="23"/>
      <c r="AT770" s="23"/>
      <c r="AU770" s="23"/>
      <c r="AV770" s="23"/>
      <c r="AW770" s="23"/>
      <c r="AX770" s="23"/>
      <c r="AY770" s="23"/>
      <c r="AZ770" s="23"/>
      <c r="BA770" s="23"/>
      <c r="BB770" s="23"/>
      <c r="BC770" s="23"/>
      <c r="BD770" s="23"/>
      <c r="BE770" s="23"/>
      <c r="BF770" s="23"/>
      <c r="BG770" s="23"/>
      <c r="BH770" s="23"/>
      <c r="BI770" s="23"/>
      <c r="BJ770" s="23"/>
      <c r="BK770" s="23"/>
      <c r="BL770" s="23"/>
      <c r="BM770" s="23"/>
      <c r="BN770" s="23"/>
      <c r="BO770" s="23"/>
      <c r="BP770" s="23"/>
      <c r="BQ770" s="23"/>
      <c r="BR770" s="23"/>
      <c r="BS770" s="23"/>
      <c r="BT770" s="23"/>
      <c r="BU770" s="23"/>
      <c r="BV770" s="23"/>
      <c r="BW770" s="23"/>
      <c r="BX770" s="23"/>
      <c r="BY770" s="23"/>
      <c r="BZ770" s="23"/>
      <c r="CA770" s="23"/>
      <c r="CB770" s="23"/>
      <c r="CC770" s="23"/>
      <c r="CD770" s="23"/>
      <c r="CE770" s="23"/>
      <c r="CF770" s="23"/>
      <c r="CG770" s="23"/>
      <c r="CH770" s="23"/>
      <c r="CI770" s="23"/>
      <c r="CJ770" s="23"/>
    </row>
    <row r="771" spans="1:88" ht="18.75" customHeight="1">
      <c r="A771" s="155">
        <f t="shared" si="75"/>
        <v>752</v>
      </c>
      <c r="B771" s="156" t="s">
        <v>56</v>
      </c>
      <c r="C771" s="164" t="s">
        <v>845</v>
      </c>
      <c r="D771" s="210">
        <v>35</v>
      </c>
      <c r="E771" s="206">
        <f t="shared" si="74"/>
        <v>8.347245409015025E-5</v>
      </c>
      <c r="F771" s="194">
        <f t="shared" si="76"/>
        <v>0.99431910326735096</v>
      </c>
      <c r="G771" s="23"/>
      <c r="H771" s="136"/>
      <c r="I771" s="136"/>
      <c r="J771" s="136"/>
      <c r="K771" s="136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3"/>
      <c r="AD771" s="23"/>
      <c r="AE771" s="23"/>
      <c r="AF771" s="23"/>
      <c r="AG771" s="23"/>
      <c r="AH771" s="23"/>
      <c r="AI771" s="23"/>
      <c r="AJ771" s="23"/>
      <c r="AK771" s="23"/>
      <c r="AL771" s="23"/>
      <c r="AM771" s="23"/>
      <c r="AN771" s="23"/>
      <c r="AO771" s="23"/>
      <c r="AP771" s="23"/>
      <c r="AQ771" s="23"/>
      <c r="AR771" s="23"/>
      <c r="AS771" s="23"/>
      <c r="AT771" s="23"/>
      <c r="AU771" s="23"/>
      <c r="AV771" s="23"/>
      <c r="AW771" s="23"/>
      <c r="AX771" s="23"/>
      <c r="AY771" s="23"/>
      <c r="AZ771" s="23"/>
      <c r="BA771" s="23"/>
      <c r="BB771" s="23"/>
      <c r="BC771" s="23"/>
      <c r="BD771" s="23"/>
      <c r="BE771" s="23"/>
      <c r="BF771" s="23"/>
      <c r="BG771" s="23"/>
      <c r="BH771" s="23"/>
      <c r="BI771" s="23"/>
      <c r="BJ771" s="23"/>
      <c r="BK771" s="23"/>
      <c r="BL771" s="23"/>
      <c r="BM771" s="23"/>
      <c r="BN771" s="23"/>
      <c r="BO771" s="23"/>
      <c r="BP771" s="23"/>
      <c r="BQ771" s="23"/>
      <c r="BR771" s="23"/>
      <c r="BS771" s="23"/>
      <c r="BT771" s="23"/>
      <c r="BU771" s="23"/>
      <c r="BV771" s="23"/>
      <c r="BW771" s="23"/>
      <c r="BX771" s="23"/>
      <c r="BY771" s="23"/>
      <c r="BZ771" s="23"/>
      <c r="CA771" s="23"/>
      <c r="CB771" s="23"/>
      <c r="CC771" s="23"/>
      <c r="CD771" s="23"/>
      <c r="CE771" s="23"/>
      <c r="CF771" s="23"/>
      <c r="CG771" s="23"/>
      <c r="CH771" s="23"/>
      <c r="CI771" s="23"/>
      <c r="CJ771" s="23"/>
    </row>
    <row r="772" spans="1:88" ht="18.75" customHeight="1">
      <c r="A772" s="155">
        <f t="shared" si="75"/>
        <v>753</v>
      </c>
      <c r="B772" s="156" t="s">
        <v>64</v>
      </c>
      <c r="C772" s="164" t="s">
        <v>710</v>
      </c>
      <c r="D772" s="210">
        <v>35</v>
      </c>
      <c r="E772" s="206">
        <f t="shared" si="74"/>
        <v>8.347245409015025E-5</v>
      </c>
      <c r="F772" s="194">
        <f t="shared" si="76"/>
        <v>0.99440257572144108</v>
      </c>
      <c r="G772" s="23"/>
      <c r="H772" s="136"/>
      <c r="I772" s="136"/>
      <c r="J772" s="136"/>
      <c r="K772" s="136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3"/>
      <c r="AD772" s="23"/>
      <c r="AE772" s="23"/>
      <c r="AF772" s="23"/>
      <c r="AG772" s="23"/>
      <c r="AH772" s="23"/>
      <c r="AI772" s="23"/>
      <c r="AJ772" s="23"/>
      <c r="AK772" s="23"/>
      <c r="AL772" s="23"/>
      <c r="AM772" s="23"/>
      <c r="AN772" s="23"/>
      <c r="AO772" s="23"/>
      <c r="AP772" s="23"/>
      <c r="AQ772" s="23"/>
      <c r="AR772" s="23"/>
      <c r="AS772" s="23"/>
      <c r="AT772" s="23"/>
      <c r="AU772" s="23"/>
      <c r="AV772" s="23"/>
      <c r="AW772" s="23"/>
      <c r="AX772" s="23"/>
      <c r="AY772" s="23"/>
      <c r="AZ772" s="23"/>
      <c r="BA772" s="23"/>
      <c r="BB772" s="23"/>
      <c r="BC772" s="23"/>
      <c r="BD772" s="23"/>
      <c r="BE772" s="23"/>
      <c r="BF772" s="23"/>
      <c r="BG772" s="23"/>
      <c r="BH772" s="23"/>
      <c r="BI772" s="23"/>
      <c r="BJ772" s="23"/>
      <c r="BK772" s="23"/>
      <c r="BL772" s="23"/>
      <c r="BM772" s="23"/>
      <c r="BN772" s="23"/>
      <c r="BO772" s="23"/>
      <c r="BP772" s="23"/>
      <c r="BQ772" s="23"/>
      <c r="BR772" s="23"/>
      <c r="BS772" s="23"/>
      <c r="BT772" s="23"/>
      <c r="BU772" s="23"/>
      <c r="BV772" s="23"/>
      <c r="BW772" s="23"/>
      <c r="BX772" s="23"/>
      <c r="BY772" s="23"/>
      <c r="BZ772" s="23"/>
      <c r="CA772" s="23"/>
      <c r="CB772" s="23"/>
      <c r="CC772" s="23"/>
      <c r="CD772" s="23"/>
      <c r="CE772" s="23"/>
      <c r="CF772" s="23"/>
      <c r="CG772" s="23"/>
      <c r="CH772" s="23"/>
      <c r="CI772" s="23"/>
      <c r="CJ772" s="23"/>
    </row>
    <row r="773" spans="1:88" ht="18.75" customHeight="1">
      <c r="A773" s="155">
        <f t="shared" si="75"/>
        <v>754</v>
      </c>
      <c r="B773" s="156" t="s">
        <v>56</v>
      </c>
      <c r="C773" s="164" t="s">
        <v>768</v>
      </c>
      <c r="D773" s="210">
        <v>35</v>
      </c>
      <c r="E773" s="206">
        <f t="shared" si="74"/>
        <v>8.347245409015025E-5</v>
      </c>
      <c r="F773" s="194">
        <f t="shared" si="76"/>
        <v>0.99448604817553121</v>
      </c>
      <c r="G773" s="23"/>
      <c r="H773" s="136"/>
      <c r="I773" s="136"/>
      <c r="J773" s="136"/>
      <c r="K773" s="136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3"/>
      <c r="AD773" s="23"/>
      <c r="AE773" s="23"/>
      <c r="AF773" s="23"/>
      <c r="AG773" s="23"/>
      <c r="AH773" s="23"/>
      <c r="AI773" s="23"/>
      <c r="AJ773" s="23"/>
      <c r="AK773" s="23"/>
      <c r="AL773" s="23"/>
      <c r="AM773" s="23"/>
      <c r="AN773" s="23"/>
      <c r="AO773" s="23"/>
      <c r="AP773" s="23"/>
      <c r="AQ773" s="23"/>
      <c r="AR773" s="23"/>
      <c r="AS773" s="23"/>
      <c r="AT773" s="23"/>
      <c r="AU773" s="23"/>
      <c r="AV773" s="23"/>
      <c r="AW773" s="23"/>
      <c r="AX773" s="23"/>
      <c r="AY773" s="23"/>
      <c r="AZ773" s="23"/>
      <c r="BA773" s="23"/>
      <c r="BB773" s="23"/>
      <c r="BC773" s="23"/>
      <c r="BD773" s="23"/>
      <c r="BE773" s="23"/>
      <c r="BF773" s="23"/>
      <c r="BG773" s="23"/>
      <c r="BH773" s="23"/>
      <c r="BI773" s="23"/>
      <c r="BJ773" s="23"/>
      <c r="BK773" s="23"/>
      <c r="BL773" s="23"/>
      <c r="BM773" s="23"/>
      <c r="BN773" s="23"/>
      <c r="BO773" s="23"/>
      <c r="BP773" s="23"/>
      <c r="BQ773" s="23"/>
      <c r="BR773" s="23"/>
      <c r="BS773" s="23"/>
      <c r="BT773" s="23"/>
      <c r="BU773" s="23"/>
      <c r="BV773" s="23"/>
      <c r="BW773" s="23"/>
      <c r="BX773" s="23"/>
      <c r="BY773" s="23"/>
      <c r="BZ773" s="23"/>
      <c r="CA773" s="23"/>
      <c r="CB773" s="23"/>
      <c r="CC773" s="23"/>
      <c r="CD773" s="23"/>
      <c r="CE773" s="23"/>
      <c r="CF773" s="23"/>
      <c r="CG773" s="23"/>
      <c r="CH773" s="23"/>
      <c r="CI773" s="23"/>
      <c r="CJ773" s="23"/>
    </row>
    <row r="774" spans="1:88" ht="18.75" customHeight="1">
      <c r="A774" s="155">
        <f t="shared" si="75"/>
        <v>755</v>
      </c>
      <c r="B774" s="156" t="s">
        <v>58</v>
      </c>
      <c r="C774" s="164" t="s">
        <v>1519</v>
      </c>
      <c r="D774" s="210">
        <v>34</v>
      </c>
      <c r="E774" s="206">
        <f t="shared" si="74"/>
        <v>8.1087526830431674E-5</v>
      </c>
      <c r="F774" s="194">
        <f t="shared" si="76"/>
        <v>0.99456713570236166</v>
      </c>
      <c r="G774" s="23"/>
      <c r="H774" s="136"/>
      <c r="I774" s="136"/>
      <c r="J774" s="136"/>
      <c r="K774" s="136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3"/>
      <c r="AD774" s="23"/>
      <c r="AE774" s="23"/>
      <c r="AF774" s="23"/>
      <c r="AG774" s="23"/>
      <c r="AH774" s="23"/>
      <c r="AI774" s="23"/>
      <c r="AJ774" s="23"/>
      <c r="AK774" s="23"/>
      <c r="AL774" s="23"/>
      <c r="AM774" s="23"/>
      <c r="AN774" s="23"/>
      <c r="AO774" s="23"/>
      <c r="AP774" s="23"/>
      <c r="AQ774" s="23"/>
      <c r="AR774" s="23"/>
      <c r="AS774" s="23"/>
      <c r="AT774" s="23"/>
      <c r="AU774" s="23"/>
      <c r="AV774" s="23"/>
      <c r="AW774" s="23"/>
      <c r="AX774" s="23"/>
      <c r="AY774" s="23"/>
      <c r="AZ774" s="23"/>
      <c r="BA774" s="23"/>
      <c r="BB774" s="23"/>
      <c r="BC774" s="23"/>
      <c r="BD774" s="23"/>
      <c r="BE774" s="23"/>
      <c r="BF774" s="23"/>
      <c r="BG774" s="23"/>
      <c r="BH774" s="23"/>
      <c r="BI774" s="23"/>
      <c r="BJ774" s="23"/>
      <c r="BK774" s="23"/>
      <c r="BL774" s="23"/>
      <c r="BM774" s="23"/>
      <c r="BN774" s="23"/>
      <c r="BO774" s="23"/>
      <c r="BP774" s="23"/>
      <c r="BQ774" s="23"/>
      <c r="BR774" s="23"/>
      <c r="BS774" s="23"/>
      <c r="BT774" s="23"/>
      <c r="BU774" s="23"/>
      <c r="BV774" s="23"/>
      <c r="BW774" s="23"/>
      <c r="BX774" s="23"/>
      <c r="BY774" s="23"/>
      <c r="BZ774" s="23"/>
      <c r="CA774" s="23"/>
      <c r="CB774" s="23"/>
      <c r="CC774" s="23"/>
      <c r="CD774" s="23"/>
      <c r="CE774" s="23"/>
      <c r="CF774" s="23"/>
      <c r="CG774" s="23"/>
      <c r="CH774" s="23"/>
      <c r="CI774" s="23"/>
      <c r="CJ774" s="23"/>
    </row>
    <row r="775" spans="1:88" ht="18.75" customHeight="1">
      <c r="A775" s="155">
        <f t="shared" si="75"/>
        <v>756</v>
      </c>
      <c r="B775" s="156" t="s">
        <v>64</v>
      </c>
      <c r="C775" s="164" t="s">
        <v>1631</v>
      </c>
      <c r="D775" s="210">
        <v>34</v>
      </c>
      <c r="E775" s="206">
        <f t="shared" si="74"/>
        <v>8.1087526830431674E-5</v>
      </c>
      <c r="F775" s="194">
        <f t="shared" si="76"/>
        <v>0.99464822322919211</v>
      </c>
      <c r="G775" s="23"/>
      <c r="H775" s="136"/>
      <c r="I775" s="136"/>
      <c r="J775" s="136"/>
      <c r="K775" s="136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3"/>
      <c r="AD775" s="23"/>
      <c r="AE775" s="23"/>
      <c r="AF775" s="23"/>
      <c r="AG775" s="23"/>
      <c r="AH775" s="23"/>
      <c r="AI775" s="23"/>
      <c r="AJ775" s="23"/>
      <c r="AK775" s="23"/>
      <c r="AL775" s="23"/>
      <c r="AM775" s="23"/>
      <c r="AN775" s="23"/>
      <c r="AO775" s="23"/>
      <c r="AP775" s="23"/>
      <c r="AQ775" s="23"/>
      <c r="AR775" s="23"/>
      <c r="AS775" s="23"/>
      <c r="AT775" s="23"/>
      <c r="AU775" s="23"/>
      <c r="AV775" s="23"/>
      <c r="AW775" s="23"/>
      <c r="AX775" s="23"/>
      <c r="AY775" s="23"/>
      <c r="AZ775" s="23"/>
      <c r="BA775" s="23"/>
      <c r="BB775" s="23"/>
      <c r="BC775" s="23"/>
      <c r="BD775" s="23"/>
      <c r="BK775" s="23"/>
      <c r="BL775" s="23"/>
      <c r="BM775" s="23"/>
      <c r="BN775" s="23"/>
      <c r="BO775" s="23"/>
      <c r="BP775" s="23"/>
      <c r="BQ775" s="23"/>
      <c r="BR775" s="23"/>
      <c r="BS775" s="23"/>
      <c r="BT775" s="23"/>
      <c r="BU775" s="23"/>
      <c r="BV775" s="23"/>
      <c r="BW775" s="23"/>
      <c r="BX775" s="23"/>
      <c r="BY775" s="23"/>
      <c r="BZ775" s="23"/>
      <c r="CA775" s="23"/>
      <c r="CB775" s="23"/>
      <c r="CC775" s="23"/>
      <c r="CD775" s="23"/>
      <c r="CE775" s="23"/>
      <c r="CF775" s="23"/>
      <c r="CG775" s="23"/>
      <c r="CH775" s="23"/>
      <c r="CI775" s="23"/>
      <c r="CJ775" s="23"/>
    </row>
    <row r="776" spans="1:88" ht="18.75" customHeight="1">
      <c r="A776" s="155">
        <f t="shared" si="75"/>
        <v>757</v>
      </c>
      <c r="B776" s="156" t="s">
        <v>61</v>
      </c>
      <c r="C776" s="164" t="s">
        <v>873</v>
      </c>
      <c r="D776" s="210">
        <v>34</v>
      </c>
      <c r="E776" s="206">
        <f t="shared" si="74"/>
        <v>8.1087526830431674E-5</v>
      </c>
      <c r="F776" s="194">
        <f t="shared" si="76"/>
        <v>0.99472931075602256</v>
      </c>
      <c r="G776" s="23"/>
      <c r="H776" s="37"/>
      <c r="I776" s="37"/>
      <c r="J776" s="37"/>
      <c r="K776" s="37"/>
      <c r="L776" s="44"/>
      <c r="M776" s="44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3"/>
      <c r="AD776" s="23"/>
      <c r="AE776" s="23"/>
      <c r="AF776" s="23"/>
      <c r="AG776" s="23"/>
      <c r="AH776" s="23"/>
      <c r="AI776" s="23"/>
      <c r="AJ776" s="23"/>
      <c r="AK776" s="23"/>
      <c r="AL776" s="23"/>
      <c r="AM776" s="23"/>
      <c r="AN776" s="23"/>
      <c r="AO776" s="23"/>
      <c r="AP776" s="23"/>
      <c r="AQ776" s="23"/>
      <c r="AR776" s="23"/>
      <c r="AS776" s="23"/>
      <c r="AT776" s="23"/>
      <c r="AU776" s="23"/>
      <c r="AV776" s="23"/>
      <c r="AW776" s="23"/>
      <c r="AX776" s="23"/>
      <c r="AY776" s="23"/>
      <c r="AZ776" s="23"/>
      <c r="BA776" s="23"/>
      <c r="BB776" s="23"/>
      <c r="BC776" s="23"/>
      <c r="BD776" s="23"/>
      <c r="BK776" s="23"/>
      <c r="BL776" s="23"/>
      <c r="BM776" s="23"/>
      <c r="BN776" s="23"/>
      <c r="BO776" s="23"/>
      <c r="BP776" s="23"/>
      <c r="BQ776" s="23"/>
      <c r="BR776" s="23"/>
      <c r="BS776" s="23"/>
      <c r="BT776" s="23"/>
      <c r="BU776" s="23"/>
      <c r="BV776" s="23"/>
      <c r="BW776" s="23"/>
      <c r="BX776" s="23"/>
      <c r="BY776" s="23"/>
      <c r="BZ776" s="23"/>
      <c r="CA776" s="23"/>
      <c r="CB776" s="23"/>
      <c r="CC776" s="23"/>
      <c r="CD776" s="23"/>
      <c r="CE776" s="23"/>
      <c r="CF776" s="23"/>
      <c r="CG776" s="23"/>
      <c r="CH776" s="23"/>
      <c r="CI776" s="23"/>
      <c r="CJ776" s="23"/>
    </row>
    <row r="777" spans="1:88" ht="18.75" customHeight="1">
      <c r="A777" s="155">
        <f t="shared" si="75"/>
        <v>758</v>
      </c>
      <c r="B777" s="156" t="s">
        <v>917</v>
      </c>
      <c r="C777" s="164" t="s">
        <v>1737</v>
      </c>
      <c r="D777" s="210">
        <v>34</v>
      </c>
      <c r="E777" s="206">
        <f t="shared" si="74"/>
        <v>8.1087526830431674E-5</v>
      </c>
      <c r="F777" s="194">
        <f t="shared" si="76"/>
        <v>0.994810398282853</v>
      </c>
      <c r="G777" s="23"/>
      <c r="H777" s="37"/>
      <c r="I777" s="37"/>
      <c r="J777" s="37"/>
      <c r="K777" s="37"/>
      <c r="L777" s="44"/>
      <c r="M777" s="44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3"/>
      <c r="AD777" s="23"/>
      <c r="AE777" s="23"/>
      <c r="AF777" s="23"/>
      <c r="AG777" s="23"/>
      <c r="AH777" s="23"/>
      <c r="AI777" s="23"/>
      <c r="AJ777" s="23"/>
      <c r="AK777" s="23"/>
      <c r="AL777" s="23"/>
      <c r="AM777" s="23"/>
      <c r="AN777" s="23"/>
      <c r="AO777" s="23"/>
      <c r="AP777" s="23"/>
      <c r="AQ777" s="23"/>
      <c r="AR777" s="23"/>
      <c r="AS777" s="23"/>
      <c r="AT777" s="23"/>
      <c r="AU777" s="23"/>
      <c r="AV777" s="23"/>
      <c r="AW777" s="23"/>
      <c r="AX777" s="23"/>
      <c r="AY777" s="23"/>
      <c r="AZ777" s="23"/>
      <c r="BA777" s="23"/>
      <c r="BB777" s="23"/>
      <c r="BC777" s="23"/>
      <c r="BD777" s="23"/>
      <c r="BK777" s="23"/>
      <c r="BL777" s="23"/>
      <c r="BM777" s="23"/>
      <c r="BN777" s="23"/>
      <c r="BO777" s="23"/>
      <c r="BP777" s="23"/>
      <c r="BQ777" s="23"/>
      <c r="BR777" s="23"/>
      <c r="BS777" s="23"/>
      <c r="BT777" s="23"/>
      <c r="BU777" s="23"/>
      <c r="BV777" s="23"/>
      <c r="BW777" s="23"/>
      <c r="BX777" s="23"/>
      <c r="BY777" s="23"/>
      <c r="BZ777" s="23"/>
      <c r="CA777" s="23"/>
      <c r="CB777" s="23"/>
      <c r="CC777" s="23"/>
      <c r="CD777" s="23"/>
      <c r="CE777" s="23"/>
      <c r="CF777" s="23"/>
      <c r="CG777" s="23"/>
      <c r="CH777" s="23"/>
      <c r="CI777" s="23"/>
      <c r="CJ777" s="23"/>
    </row>
    <row r="778" spans="1:88" ht="18.75" customHeight="1">
      <c r="A778" s="155">
        <f t="shared" si="75"/>
        <v>759</v>
      </c>
      <c r="B778" s="156" t="s">
        <v>61</v>
      </c>
      <c r="C778" s="164" t="s">
        <v>1788</v>
      </c>
      <c r="D778" s="210">
        <v>34</v>
      </c>
      <c r="E778" s="206">
        <f t="shared" si="74"/>
        <v>8.1087526830431674E-5</v>
      </c>
      <c r="F778" s="194">
        <f t="shared" si="76"/>
        <v>0.99489148580968345</v>
      </c>
      <c r="G778" s="23"/>
      <c r="H778" s="37"/>
      <c r="I778" s="37"/>
      <c r="J778" s="37"/>
      <c r="K778" s="37"/>
      <c r="L778" s="44"/>
      <c r="M778" s="44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3"/>
      <c r="AD778" s="23"/>
      <c r="AE778" s="23"/>
      <c r="AF778" s="23"/>
      <c r="AG778" s="23"/>
      <c r="AH778" s="23"/>
      <c r="AI778" s="23"/>
      <c r="AJ778" s="23"/>
      <c r="AK778" s="23"/>
      <c r="AL778" s="23"/>
      <c r="AM778" s="23"/>
      <c r="AN778" s="23"/>
      <c r="AO778" s="23"/>
      <c r="AP778" s="23"/>
      <c r="AQ778" s="23"/>
      <c r="AR778" s="23"/>
      <c r="AS778" s="23"/>
      <c r="AT778" s="23"/>
      <c r="AU778" s="23"/>
      <c r="AV778" s="23"/>
      <c r="AW778" s="23"/>
      <c r="AX778" s="23"/>
      <c r="AY778" s="23"/>
      <c r="AZ778" s="23"/>
      <c r="BA778" s="23"/>
      <c r="BB778" s="23"/>
      <c r="BC778" s="23"/>
      <c r="BD778" s="23"/>
      <c r="BK778" s="23"/>
      <c r="BL778" s="23"/>
      <c r="BM778" s="23"/>
      <c r="BN778" s="23"/>
      <c r="BO778" s="23"/>
      <c r="BP778" s="23"/>
      <c r="BQ778" s="23"/>
      <c r="BR778" s="23"/>
      <c r="BS778" s="23"/>
      <c r="BT778" s="23"/>
      <c r="BU778" s="23"/>
      <c r="BV778" s="23"/>
      <c r="BW778" s="23"/>
      <c r="BX778" s="23"/>
      <c r="BY778" s="23"/>
      <c r="BZ778" s="23"/>
      <c r="CA778" s="23"/>
      <c r="CB778" s="23"/>
      <c r="CC778" s="23"/>
      <c r="CD778" s="23"/>
      <c r="CE778" s="23"/>
      <c r="CF778" s="23"/>
      <c r="CG778" s="23"/>
      <c r="CH778" s="23"/>
      <c r="CI778" s="23"/>
      <c r="CJ778" s="23"/>
    </row>
    <row r="779" spans="1:88" ht="18.75" customHeight="1">
      <c r="A779" s="155">
        <f t="shared" si="75"/>
        <v>760</v>
      </c>
      <c r="B779" s="156" t="s">
        <v>64</v>
      </c>
      <c r="C779" s="164" t="s">
        <v>1546</v>
      </c>
      <c r="D779" s="210">
        <v>33</v>
      </c>
      <c r="E779" s="206">
        <f t="shared" si="74"/>
        <v>7.8702599570713098E-5</v>
      </c>
      <c r="F779" s="194">
        <f t="shared" si="76"/>
        <v>0.99497018840925422</v>
      </c>
      <c r="G779" s="23"/>
      <c r="H779" s="37"/>
      <c r="I779" s="37"/>
      <c r="J779" s="37"/>
      <c r="K779" s="37"/>
      <c r="L779" s="44"/>
      <c r="M779" s="44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3"/>
      <c r="AD779" s="23"/>
      <c r="AE779" s="23"/>
      <c r="AF779" s="23"/>
      <c r="AG779" s="23"/>
      <c r="AH779" s="23"/>
      <c r="AI779" s="23"/>
      <c r="AJ779" s="23"/>
      <c r="AK779" s="23"/>
      <c r="AL779" s="23"/>
      <c r="AM779" s="23"/>
      <c r="AN779" s="23"/>
      <c r="AO779" s="23"/>
      <c r="AP779" s="23"/>
      <c r="AQ779" s="23"/>
      <c r="AR779" s="23"/>
      <c r="AS779" s="23"/>
      <c r="AT779" s="23"/>
      <c r="AU779" s="23"/>
      <c r="AV779" s="23"/>
      <c r="AW779" s="23"/>
      <c r="AX779" s="23"/>
      <c r="AY779" s="23"/>
      <c r="AZ779" s="23"/>
      <c r="BA779" s="23"/>
      <c r="BB779" s="23"/>
      <c r="BC779" s="23"/>
      <c r="BD779" s="23"/>
      <c r="BK779" s="23"/>
      <c r="BL779" s="23"/>
      <c r="BM779" s="23"/>
      <c r="BN779" s="23"/>
      <c r="BO779" s="23"/>
      <c r="BP779" s="23"/>
      <c r="BQ779" s="23"/>
      <c r="BR779" s="23"/>
      <c r="BS779" s="23"/>
      <c r="BT779" s="23"/>
      <c r="BU779" s="23"/>
      <c r="BV779" s="23"/>
      <c r="BW779" s="23"/>
      <c r="BX779" s="23"/>
      <c r="BY779" s="23"/>
      <c r="BZ779" s="23"/>
      <c r="CA779" s="23"/>
      <c r="CB779" s="23"/>
      <c r="CC779" s="23"/>
      <c r="CD779" s="23"/>
      <c r="CE779" s="23"/>
      <c r="CF779" s="23"/>
      <c r="CG779" s="23"/>
      <c r="CH779" s="23"/>
      <c r="CI779" s="23"/>
      <c r="CJ779" s="23"/>
    </row>
    <row r="780" spans="1:88" ht="18.75" customHeight="1">
      <c r="A780" s="155">
        <f t="shared" si="75"/>
        <v>761</v>
      </c>
      <c r="B780" s="156" t="s">
        <v>64</v>
      </c>
      <c r="C780" s="164" t="s">
        <v>1637</v>
      </c>
      <c r="D780" s="210">
        <v>33</v>
      </c>
      <c r="E780" s="206">
        <f t="shared" si="74"/>
        <v>7.8702599570713098E-5</v>
      </c>
      <c r="F780" s="194">
        <f t="shared" si="76"/>
        <v>0.99504889100882499</v>
      </c>
      <c r="G780" s="23"/>
      <c r="H780" s="37"/>
      <c r="I780" s="37"/>
      <c r="J780" s="37"/>
      <c r="K780" s="37"/>
      <c r="L780" s="44"/>
      <c r="M780" s="44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3"/>
      <c r="AD780" s="23"/>
      <c r="AE780" s="23"/>
      <c r="AF780" s="23"/>
      <c r="AG780" s="23"/>
      <c r="AH780" s="23"/>
      <c r="AI780" s="23"/>
      <c r="AJ780" s="23"/>
      <c r="AK780" s="23"/>
      <c r="AL780" s="23"/>
      <c r="AM780" s="23"/>
      <c r="AN780" s="23"/>
      <c r="AO780" s="23"/>
      <c r="AP780" s="23"/>
      <c r="AQ780" s="23"/>
      <c r="AR780" s="23"/>
      <c r="AS780" s="23"/>
      <c r="AT780" s="23"/>
      <c r="AU780" s="23"/>
      <c r="AV780" s="23"/>
      <c r="AW780" s="23"/>
      <c r="AX780" s="23"/>
      <c r="AY780" s="23"/>
      <c r="AZ780" s="23"/>
      <c r="BA780" s="23"/>
      <c r="BB780" s="23"/>
      <c r="BC780" s="23"/>
      <c r="BD780" s="23"/>
      <c r="BK780" s="23"/>
      <c r="BL780" s="23"/>
      <c r="BM780" s="23"/>
      <c r="BN780" s="23"/>
      <c r="BO780" s="23"/>
      <c r="BP780" s="23"/>
      <c r="BQ780" s="23"/>
      <c r="BR780" s="23"/>
      <c r="BS780" s="23"/>
      <c r="BT780" s="23"/>
      <c r="BU780" s="23"/>
      <c r="BV780" s="23"/>
      <c r="BW780" s="23"/>
      <c r="BX780" s="23"/>
      <c r="BY780" s="23"/>
      <c r="BZ780" s="23"/>
      <c r="CA780" s="23"/>
      <c r="CB780" s="23"/>
      <c r="CC780" s="23"/>
      <c r="CD780" s="23"/>
      <c r="CE780" s="23"/>
      <c r="CF780" s="23"/>
      <c r="CG780" s="23"/>
      <c r="CH780" s="23"/>
      <c r="CI780" s="23"/>
      <c r="CJ780" s="23"/>
    </row>
    <row r="781" spans="1:88" ht="18.75" customHeight="1">
      <c r="A781" s="155">
        <f t="shared" si="75"/>
        <v>762</v>
      </c>
      <c r="B781" s="156" t="s">
        <v>64</v>
      </c>
      <c r="C781" s="164" t="s">
        <v>749</v>
      </c>
      <c r="D781" s="210">
        <v>33</v>
      </c>
      <c r="E781" s="206">
        <f t="shared" si="74"/>
        <v>7.8702599570713098E-5</v>
      </c>
      <c r="F781" s="194">
        <f t="shared" si="76"/>
        <v>0.99512759360839576</v>
      </c>
      <c r="G781" s="23"/>
      <c r="H781" s="37"/>
      <c r="I781" s="37"/>
      <c r="J781" s="37"/>
      <c r="K781" s="37"/>
      <c r="L781" s="44"/>
      <c r="M781" s="44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3"/>
      <c r="AD781" s="23"/>
      <c r="AE781" s="23"/>
      <c r="AF781" s="23"/>
      <c r="AG781" s="23"/>
      <c r="AH781" s="23"/>
      <c r="AI781" s="23"/>
      <c r="AJ781" s="23"/>
      <c r="AK781" s="23"/>
      <c r="AL781" s="23"/>
      <c r="AM781" s="23"/>
      <c r="AN781" s="23"/>
      <c r="AO781" s="23"/>
      <c r="AP781" s="23"/>
      <c r="AQ781" s="23"/>
      <c r="AR781" s="23"/>
      <c r="AS781" s="23"/>
      <c r="AT781" s="23"/>
      <c r="AU781" s="23"/>
      <c r="AV781" s="23"/>
      <c r="AW781" s="23"/>
      <c r="AX781" s="23"/>
      <c r="AY781" s="23"/>
      <c r="AZ781" s="23"/>
      <c r="BA781" s="23"/>
      <c r="BB781" s="23"/>
      <c r="BC781" s="23"/>
      <c r="BD781" s="23"/>
      <c r="BK781" s="23"/>
      <c r="BL781" s="23"/>
      <c r="BM781" s="23"/>
      <c r="BN781" s="23"/>
      <c r="BO781" s="23"/>
      <c r="BP781" s="23"/>
      <c r="BQ781" s="23"/>
      <c r="BR781" s="23"/>
      <c r="BS781" s="23"/>
      <c r="BT781" s="23"/>
      <c r="BU781" s="23"/>
      <c r="BV781" s="23"/>
      <c r="BW781" s="23"/>
      <c r="BX781" s="23"/>
      <c r="BY781" s="23"/>
      <c r="BZ781" s="23"/>
      <c r="CA781" s="23"/>
      <c r="CB781" s="23"/>
      <c r="CC781" s="23"/>
      <c r="CD781" s="23"/>
      <c r="CE781" s="23"/>
      <c r="CF781" s="23"/>
      <c r="CG781" s="23"/>
      <c r="CH781" s="23"/>
      <c r="CI781" s="23"/>
      <c r="CJ781" s="23"/>
    </row>
    <row r="782" spans="1:88" ht="18.75" customHeight="1">
      <c r="A782" s="155">
        <f t="shared" si="75"/>
        <v>763</v>
      </c>
      <c r="B782" s="156" t="s">
        <v>917</v>
      </c>
      <c r="C782" s="164" t="s">
        <v>801</v>
      </c>
      <c r="D782" s="210">
        <v>33</v>
      </c>
      <c r="E782" s="206">
        <f t="shared" si="74"/>
        <v>7.8702599570713098E-5</v>
      </c>
      <c r="F782" s="194">
        <f t="shared" si="76"/>
        <v>0.99520629620796652</v>
      </c>
      <c r="G782" s="23"/>
      <c r="H782" s="37"/>
      <c r="I782" s="37"/>
      <c r="J782" s="37"/>
      <c r="K782" s="37"/>
      <c r="L782" s="44"/>
      <c r="M782" s="44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3"/>
      <c r="AD782" s="23"/>
      <c r="AE782" s="23"/>
      <c r="AF782" s="23"/>
      <c r="AG782" s="23"/>
      <c r="AH782" s="23"/>
      <c r="AI782" s="23"/>
      <c r="AJ782" s="23"/>
      <c r="AK782" s="23"/>
      <c r="AL782" s="23"/>
      <c r="AM782" s="23"/>
      <c r="AN782" s="23"/>
      <c r="AO782" s="23"/>
      <c r="AP782" s="23"/>
      <c r="AQ782" s="23"/>
      <c r="AR782" s="23"/>
      <c r="AS782" s="23"/>
      <c r="AT782" s="23"/>
      <c r="AU782" s="23"/>
      <c r="AV782" s="23"/>
      <c r="AW782" s="23"/>
      <c r="AX782" s="23"/>
      <c r="AY782" s="23"/>
      <c r="AZ782" s="23"/>
      <c r="BA782" s="23"/>
      <c r="BB782" s="23"/>
      <c r="BC782" s="23"/>
      <c r="BD782" s="23"/>
      <c r="BK782" s="23"/>
      <c r="BL782" s="23"/>
      <c r="BM782" s="23"/>
      <c r="BN782" s="23"/>
      <c r="BO782" s="23"/>
      <c r="BP782" s="23"/>
      <c r="BQ782" s="23"/>
      <c r="BR782" s="23"/>
      <c r="BS782" s="23"/>
      <c r="BT782" s="23"/>
      <c r="BU782" s="23"/>
      <c r="BV782" s="23"/>
      <c r="BW782" s="23"/>
      <c r="BX782" s="23"/>
      <c r="BY782" s="23"/>
      <c r="BZ782" s="23"/>
      <c r="CA782" s="23"/>
      <c r="CB782" s="23"/>
      <c r="CC782" s="23"/>
      <c r="CD782" s="23"/>
      <c r="CE782" s="23"/>
      <c r="CF782" s="23"/>
      <c r="CG782" s="23"/>
      <c r="CH782" s="23"/>
      <c r="CI782" s="23"/>
      <c r="CJ782" s="23"/>
    </row>
    <row r="783" spans="1:88" ht="18.75" customHeight="1">
      <c r="A783" s="155">
        <f t="shared" si="75"/>
        <v>764</v>
      </c>
      <c r="B783" s="156" t="s">
        <v>72</v>
      </c>
      <c r="C783" s="164" t="s">
        <v>866</v>
      </c>
      <c r="D783" s="210">
        <v>32</v>
      </c>
      <c r="E783" s="206">
        <f t="shared" si="74"/>
        <v>7.6317672310994509E-5</v>
      </c>
      <c r="F783" s="194">
        <f t="shared" si="76"/>
        <v>0.9952826138802775</v>
      </c>
      <c r="G783" s="23"/>
      <c r="H783" s="37"/>
      <c r="I783" s="37"/>
      <c r="J783" s="37"/>
      <c r="K783" s="37"/>
      <c r="L783" s="44"/>
      <c r="M783" s="44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3"/>
      <c r="AD783" s="23"/>
      <c r="AE783" s="23"/>
      <c r="AF783" s="23"/>
      <c r="AG783" s="23"/>
      <c r="AH783" s="23"/>
      <c r="AI783" s="23"/>
      <c r="AJ783" s="23"/>
      <c r="AK783" s="23"/>
      <c r="AL783" s="23"/>
      <c r="AM783" s="23"/>
      <c r="AN783" s="23"/>
      <c r="AO783" s="23"/>
      <c r="AP783" s="23"/>
      <c r="AQ783" s="23"/>
      <c r="AR783" s="23"/>
      <c r="AS783" s="23"/>
      <c r="AT783" s="23"/>
      <c r="AU783" s="23"/>
      <c r="AV783" s="23"/>
      <c r="AW783" s="23"/>
      <c r="AX783" s="23"/>
      <c r="AY783" s="23"/>
      <c r="AZ783" s="23"/>
      <c r="BA783" s="23"/>
      <c r="BB783" s="23"/>
      <c r="BC783" s="23"/>
      <c r="BD783" s="23"/>
      <c r="BK783" s="23"/>
      <c r="BL783" s="23"/>
      <c r="BM783" s="23"/>
      <c r="BN783" s="23"/>
      <c r="BO783" s="23"/>
      <c r="BP783" s="23"/>
      <c r="BQ783" s="23"/>
      <c r="BR783" s="23"/>
      <c r="BS783" s="23"/>
      <c r="BT783" s="23"/>
      <c r="BU783" s="23"/>
      <c r="BV783" s="23"/>
      <c r="BW783" s="23"/>
      <c r="BX783" s="23"/>
      <c r="BY783" s="23"/>
      <c r="BZ783" s="23"/>
      <c r="CA783" s="23"/>
      <c r="CB783" s="23"/>
      <c r="CC783" s="23"/>
      <c r="CD783" s="23"/>
      <c r="CE783" s="23"/>
      <c r="CF783" s="23"/>
      <c r="CG783" s="23"/>
      <c r="CH783" s="23"/>
      <c r="CI783" s="23"/>
      <c r="CJ783" s="23"/>
    </row>
    <row r="784" spans="1:88" ht="18.75" customHeight="1">
      <c r="A784" s="155">
        <f t="shared" si="75"/>
        <v>765</v>
      </c>
      <c r="B784" s="156" t="s">
        <v>56</v>
      </c>
      <c r="C784" s="164" t="s">
        <v>854</v>
      </c>
      <c r="D784" s="210">
        <v>32</v>
      </c>
      <c r="E784" s="206">
        <f t="shared" si="74"/>
        <v>7.6317672310994509E-5</v>
      </c>
      <c r="F784" s="194">
        <f t="shared" si="76"/>
        <v>0.99535893155258848</v>
      </c>
      <c r="G784" s="23"/>
      <c r="H784" s="37"/>
      <c r="I784" s="37"/>
      <c r="J784" s="37"/>
      <c r="K784" s="37"/>
      <c r="L784" s="44"/>
      <c r="M784" s="44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3"/>
      <c r="AD784" s="23"/>
      <c r="AE784" s="23"/>
      <c r="AF784" s="23"/>
      <c r="AG784" s="23"/>
      <c r="AH784" s="23"/>
      <c r="AI784" s="23"/>
      <c r="AJ784" s="23"/>
      <c r="AK784" s="23"/>
      <c r="AL784" s="23"/>
      <c r="AM784" s="23"/>
      <c r="AN784" s="23"/>
      <c r="AO784" s="23"/>
      <c r="AP784" s="23"/>
      <c r="AQ784" s="23"/>
      <c r="AR784" s="23"/>
      <c r="AS784" s="23"/>
      <c r="AT784" s="23"/>
      <c r="AU784" s="23"/>
      <c r="AV784" s="23"/>
      <c r="AW784" s="23"/>
      <c r="AX784" s="23"/>
      <c r="AY784" s="23"/>
      <c r="AZ784" s="23"/>
      <c r="BA784" s="23"/>
      <c r="BB784" s="23"/>
      <c r="BC784" s="23"/>
      <c r="BD784" s="23"/>
      <c r="BK784" s="23"/>
      <c r="BL784" s="23"/>
      <c r="BM784" s="23"/>
      <c r="BN784" s="23"/>
      <c r="BO784" s="23"/>
      <c r="BP784" s="23"/>
      <c r="BQ784" s="23"/>
      <c r="BR784" s="23"/>
      <c r="BS784" s="23"/>
      <c r="BT784" s="23"/>
      <c r="BU784" s="23"/>
      <c r="BV784" s="23"/>
      <c r="BW784" s="23"/>
      <c r="BX784" s="23"/>
      <c r="BY784" s="23"/>
      <c r="BZ784" s="23"/>
      <c r="CA784" s="23"/>
      <c r="CB784" s="23"/>
      <c r="CC784" s="23"/>
      <c r="CD784" s="23"/>
      <c r="CE784" s="23"/>
      <c r="CF784" s="23"/>
      <c r="CG784" s="23"/>
      <c r="CH784" s="23"/>
      <c r="CI784" s="23"/>
      <c r="CJ784" s="23"/>
    </row>
    <row r="785" spans="1:88" ht="18.75" customHeight="1">
      <c r="A785" s="155">
        <f t="shared" si="75"/>
        <v>766</v>
      </c>
      <c r="B785" s="156" t="s">
        <v>58</v>
      </c>
      <c r="C785" s="164" t="s">
        <v>1539</v>
      </c>
      <c r="D785" s="210">
        <v>32</v>
      </c>
      <c r="E785" s="206">
        <f t="shared" si="74"/>
        <v>7.6317672310994509E-5</v>
      </c>
      <c r="F785" s="194">
        <f t="shared" si="76"/>
        <v>0.99543524922489945</v>
      </c>
      <c r="G785" s="23"/>
      <c r="H785" s="37"/>
      <c r="I785" s="37"/>
      <c r="J785" s="37"/>
      <c r="K785" s="37"/>
      <c r="L785" s="44"/>
      <c r="M785" s="44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3"/>
      <c r="AD785" s="23"/>
      <c r="AE785" s="23"/>
      <c r="AF785" s="23"/>
      <c r="AG785" s="23"/>
      <c r="AH785" s="23"/>
      <c r="AI785" s="23"/>
      <c r="AJ785" s="23"/>
      <c r="AK785" s="23"/>
      <c r="AL785" s="23"/>
      <c r="AM785" s="23"/>
      <c r="AN785" s="23"/>
      <c r="AO785" s="23"/>
      <c r="AP785" s="23"/>
      <c r="AQ785" s="23"/>
      <c r="AR785" s="23"/>
      <c r="AS785" s="23"/>
      <c r="AT785" s="23"/>
      <c r="AU785" s="23"/>
      <c r="AV785" s="23"/>
      <c r="AW785" s="23"/>
      <c r="AX785" s="23"/>
      <c r="AY785" s="23"/>
      <c r="AZ785" s="23"/>
      <c r="BA785" s="23"/>
      <c r="BB785" s="23"/>
      <c r="BC785" s="23"/>
      <c r="BD785" s="23"/>
      <c r="BK785" s="23"/>
      <c r="BL785" s="23"/>
      <c r="BM785" s="23"/>
      <c r="BN785" s="23"/>
      <c r="BO785" s="23"/>
      <c r="BP785" s="23"/>
      <c r="BQ785" s="23"/>
      <c r="BR785" s="23"/>
      <c r="BS785" s="23"/>
      <c r="BT785" s="23"/>
      <c r="BU785" s="23"/>
      <c r="BV785" s="23"/>
      <c r="BW785" s="23"/>
      <c r="BX785" s="23"/>
      <c r="BY785" s="23"/>
      <c r="BZ785" s="23"/>
      <c r="CA785" s="23"/>
      <c r="CB785" s="23"/>
      <c r="CC785" s="23"/>
      <c r="CD785" s="23"/>
      <c r="CE785" s="23"/>
      <c r="CF785" s="23"/>
      <c r="CG785" s="23"/>
      <c r="CH785" s="23"/>
      <c r="CI785" s="23"/>
      <c r="CJ785" s="23"/>
    </row>
    <row r="786" spans="1:88" ht="18.75" customHeight="1">
      <c r="A786" s="155">
        <f t="shared" si="75"/>
        <v>767</v>
      </c>
      <c r="B786" s="156" t="s">
        <v>72</v>
      </c>
      <c r="C786" s="164" t="s">
        <v>780</v>
      </c>
      <c r="D786" s="210">
        <v>32</v>
      </c>
      <c r="E786" s="206">
        <f t="shared" si="74"/>
        <v>7.6317672310994509E-5</v>
      </c>
      <c r="F786" s="194">
        <f t="shared" si="76"/>
        <v>0.99551156689721043</v>
      </c>
      <c r="G786" s="23"/>
      <c r="H786" s="37"/>
      <c r="I786" s="37"/>
      <c r="J786" s="37"/>
      <c r="K786" s="37"/>
      <c r="L786" s="44"/>
      <c r="M786" s="44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3"/>
      <c r="AD786" s="23"/>
      <c r="AE786" s="23"/>
      <c r="AF786" s="23"/>
      <c r="AG786" s="23"/>
      <c r="AH786" s="23"/>
      <c r="AI786" s="23"/>
      <c r="AJ786" s="23"/>
      <c r="AK786" s="23"/>
      <c r="AL786" s="23"/>
      <c r="AM786" s="23"/>
      <c r="AN786" s="23"/>
      <c r="AO786" s="23"/>
      <c r="AP786" s="23"/>
      <c r="AQ786" s="23"/>
      <c r="AR786" s="23"/>
      <c r="AS786" s="23"/>
      <c r="AT786" s="23"/>
      <c r="AU786" s="23"/>
      <c r="AV786" s="23"/>
      <c r="AW786" s="23"/>
      <c r="AX786" s="23"/>
      <c r="AY786" s="23"/>
      <c r="AZ786" s="23"/>
      <c r="BA786" s="23"/>
      <c r="BB786" s="23"/>
      <c r="BC786" s="23"/>
      <c r="BD786" s="23"/>
      <c r="BK786" s="23"/>
      <c r="BL786" s="23"/>
      <c r="BM786" s="23"/>
      <c r="BN786" s="23"/>
      <c r="BO786" s="23"/>
      <c r="BP786" s="23"/>
      <c r="BQ786" s="23"/>
      <c r="BR786" s="23"/>
      <c r="BS786" s="23"/>
      <c r="BT786" s="23"/>
      <c r="BU786" s="23"/>
      <c r="BV786" s="23"/>
      <c r="BW786" s="23"/>
      <c r="BX786" s="23"/>
      <c r="BY786" s="23"/>
      <c r="BZ786" s="23"/>
      <c r="CA786" s="23"/>
      <c r="CB786" s="23"/>
      <c r="CC786" s="23"/>
      <c r="CD786" s="23"/>
      <c r="CE786" s="23"/>
      <c r="CF786" s="23"/>
      <c r="CG786" s="23"/>
      <c r="CH786" s="23"/>
      <c r="CI786" s="23"/>
      <c r="CJ786" s="23"/>
    </row>
    <row r="787" spans="1:88" ht="18.75" customHeight="1">
      <c r="A787" s="155">
        <f t="shared" si="75"/>
        <v>768</v>
      </c>
      <c r="B787" s="156" t="s">
        <v>58</v>
      </c>
      <c r="C787" s="164" t="s">
        <v>1771</v>
      </c>
      <c r="D787" s="210">
        <v>32</v>
      </c>
      <c r="E787" s="206">
        <f t="shared" si="74"/>
        <v>7.6317672310994509E-5</v>
      </c>
      <c r="F787" s="194">
        <f t="shared" si="76"/>
        <v>0.99558788456952141</v>
      </c>
      <c r="G787" s="23"/>
      <c r="H787" s="37"/>
      <c r="I787" s="37"/>
      <c r="J787" s="37"/>
      <c r="K787" s="37"/>
      <c r="L787" s="44"/>
      <c r="M787" s="44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3"/>
      <c r="AD787" s="23"/>
      <c r="AE787" s="23"/>
      <c r="AF787" s="23"/>
      <c r="AG787" s="23"/>
      <c r="AH787" s="23"/>
      <c r="AI787" s="23"/>
      <c r="AJ787" s="23"/>
      <c r="AK787" s="23"/>
      <c r="AL787" s="23"/>
      <c r="AM787" s="23"/>
      <c r="AN787" s="23"/>
      <c r="AO787" s="23"/>
      <c r="AP787" s="23"/>
      <c r="AQ787" s="23"/>
      <c r="AR787" s="23"/>
      <c r="AS787" s="23"/>
      <c r="AT787" s="23"/>
      <c r="AU787" s="23"/>
      <c r="AV787" s="23"/>
      <c r="AW787" s="23"/>
      <c r="AX787" s="23"/>
      <c r="AY787" s="23"/>
      <c r="AZ787" s="23"/>
      <c r="BA787" s="23"/>
      <c r="BB787" s="23"/>
      <c r="BC787" s="23"/>
      <c r="BD787" s="23"/>
      <c r="BK787" s="23"/>
      <c r="BL787" s="23"/>
      <c r="BM787" s="23"/>
      <c r="BN787" s="23"/>
      <c r="BO787" s="23"/>
      <c r="BP787" s="23"/>
      <c r="BQ787" s="23"/>
      <c r="BR787" s="23"/>
      <c r="BS787" s="23"/>
      <c r="BT787" s="23"/>
      <c r="BU787" s="23"/>
      <c r="BV787" s="23"/>
      <c r="BW787" s="23"/>
      <c r="BX787" s="23"/>
      <c r="BY787" s="23"/>
      <c r="BZ787" s="23"/>
      <c r="CA787" s="23"/>
      <c r="CB787" s="23"/>
      <c r="CC787" s="23"/>
      <c r="CD787" s="23"/>
      <c r="CE787" s="23"/>
      <c r="CF787" s="23"/>
      <c r="CG787" s="23"/>
      <c r="CH787" s="23"/>
      <c r="CI787" s="23"/>
      <c r="CJ787" s="23"/>
    </row>
    <row r="788" spans="1:88" ht="18.75" customHeight="1">
      <c r="A788" s="155">
        <f t="shared" si="75"/>
        <v>769</v>
      </c>
      <c r="B788" s="156" t="s">
        <v>58</v>
      </c>
      <c r="C788" s="164" t="s">
        <v>829</v>
      </c>
      <c r="D788" s="210">
        <v>31</v>
      </c>
      <c r="E788" s="206">
        <f t="shared" ref="E788:E851" si="77">D788/$D$873</f>
        <v>7.3932745051275933E-5</v>
      </c>
      <c r="F788" s="194">
        <f t="shared" si="76"/>
        <v>0.99566181731457271</v>
      </c>
      <c r="G788" s="23"/>
      <c r="H788" s="37"/>
      <c r="I788" s="37"/>
      <c r="J788" s="37"/>
      <c r="K788" s="37"/>
      <c r="L788" s="44"/>
      <c r="M788" s="44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3"/>
      <c r="AD788" s="23"/>
      <c r="AE788" s="23"/>
      <c r="AF788" s="23"/>
      <c r="AG788" s="23"/>
      <c r="AH788" s="23"/>
      <c r="AI788" s="23"/>
      <c r="AJ788" s="23"/>
      <c r="AK788" s="23"/>
      <c r="AL788" s="23"/>
      <c r="AM788" s="23"/>
      <c r="AN788" s="23"/>
      <c r="AO788" s="23"/>
      <c r="AP788" s="23"/>
      <c r="AQ788" s="23"/>
      <c r="AR788" s="23"/>
      <c r="AS788" s="23"/>
      <c r="AT788" s="23"/>
      <c r="AU788" s="23"/>
      <c r="AV788" s="23"/>
      <c r="AW788" s="23"/>
      <c r="AX788" s="23"/>
      <c r="AY788" s="23"/>
      <c r="AZ788" s="23"/>
      <c r="BA788" s="23"/>
      <c r="BB788" s="23"/>
      <c r="BC788" s="23"/>
      <c r="BD788" s="23"/>
      <c r="BK788" s="23"/>
      <c r="BL788" s="23"/>
      <c r="BM788" s="23"/>
      <c r="BN788" s="23"/>
      <c r="BO788" s="23"/>
      <c r="BP788" s="23"/>
      <c r="BQ788" s="23"/>
      <c r="BR788" s="23"/>
      <c r="BS788" s="23"/>
      <c r="BT788" s="23"/>
      <c r="BU788" s="23"/>
      <c r="BV788" s="23"/>
      <c r="BW788" s="23"/>
      <c r="BX788" s="23"/>
      <c r="BY788" s="23"/>
      <c r="BZ788" s="23"/>
      <c r="CA788" s="23"/>
      <c r="CB788" s="23"/>
      <c r="CC788" s="23"/>
      <c r="CD788" s="23"/>
      <c r="CE788" s="23"/>
      <c r="CF788" s="23"/>
      <c r="CG788" s="23"/>
      <c r="CH788" s="23"/>
      <c r="CI788" s="23"/>
      <c r="CJ788" s="23"/>
    </row>
    <row r="789" spans="1:88" ht="18.75" customHeight="1">
      <c r="A789" s="155">
        <f t="shared" ref="A789:A852" si="78">A788+1</f>
        <v>770</v>
      </c>
      <c r="B789" s="156" t="s">
        <v>64</v>
      </c>
      <c r="C789" s="164" t="s">
        <v>1622</v>
      </c>
      <c r="D789" s="210">
        <v>31</v>
      </c>
      <c r="E789" s="206">
        <f t="shared" si="77"/>
        <v>7.3932745051275933E-5</v>
      </c>
      <c r="F789" s="194">
        <f t="shared" ref="F789:F852" si="79">F788+E789</f>
        <v>0.995735750059624</v>
      </c>
      <c r="G789" s="23"/>
      <c r="H789" s="37"/>
      <c r="I789" s="37"/>
      <c r="J789" s="37"/>
      <c r="K789" s="37"/>
      <c r="L789" s="44"/>
      <c r="M789" s="44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3"/>
      <c r="AD789" s="23"/>
      <c r="AE789" s="23"/>
      <c r="AF789" s="23"/>
      <c r="AG789" s="23"/>
      <c r="AH789" s="23"/>
      <c r="AI789" s="23"/>
      <c r="AJ789" s="23"/>
      <c r="AK789" s="23"/>
      <c r="AL789" s="23"/>
      <c r="AM789" s="23"/>
      <c r="AN789" s="23"/>
      <c r="AO789" s="23"/>
      <c r="AP789" s="23"/>
      <c r="AQ789" s="23"/>
      <c r="AR789" s="23"/>
      <c r="AS789" s="23"/>
      <c r="AT789" s="23"/>
      <c r="AU789" s="23"/>
      <c r="AV789" s="23"/>
      <c r="AW789" s="23"/>
      <c r="AX789" s="23"/>
      <c r="AY789" s="23"/>
      <c r="AZ789" s="23"/>
      <c r="BA789" s="23"/>
      <c r="BB789" s="23"/>
      <c r="BC789" s="23"/>
      <c r="BD789" s="23"/>
      <c r="BK789" s="23"/>
      <c r="BL789" s="23"/>
      <c r="BM789" s="23"/>
      <c r="BN789" s="23"/>
      <c r="BO789" s="23"/>
      <c r="BP789" s="23"/>
      <c r="BQ789" s="23"/>
      <c r="BR789" s="23"/>
      <c r="BS789" s="23"/>
      <c r="BT789" s="23"/>
      <c r="BU789" s="23"/>
      <c r="BV789" s="23"/>
      <c r="BW789" s="23"/>
      <c r="BX789" s="23"/>
      <c r="BY789" s="23"/>
      <c r="BZ789" s="23"/>
      <c r="CA789" s="23"/>
      <c r="CB789" s="23"/>
      <c r="CC789" s="23"/>
      <c r="CD789" s="23"/>
      <c r="CE789" s="23"/>
      <c r="CF789" s="23"/>
      <c r="CG789" s="23"/>
      <c r="CH789" s="23"/>
      <c r="CI789" s="23"/>
      <c r="CJ789" s="23"/>
    </row>
    <row r="790" spans="1:88" ht="18.75" customHeight="1">
      <c r="A790" s="155">
        <f t="shared" si="78"/>
        <v>771</v>
      </c>
      <c r="B790" s="156" t="s">
        <v>61</v>
      </c>
      <c r="C790" s="164" t="s">
        <v>1684</v>
      </c>
      <c r="D790" s="210">
        <v>31</v>
      </c>
      <c r="E790" s="206">
        <f t="shared" si="77"/>
        <v>7.3932745051275933E-5</v>
      </c>
      <c r="F790" s="194">
        <f t="shared" si="79"/>
        <v>0.9958096828046753</v>
      </c>
      <c r="G790" s="23"/>
      <c r="H790" s="37"/>
      <c r="I790" s="37"/>
      <c r="J790" s="37"/>
      <c r="K790" s="37"/>
      <c r="L790" s="44"/>
      <c r="M790" s="44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3"/>
      <c r="AD790" s="23"/>
      <c r="AE790" s="23"/>
      <c r="AF790" s="23"/>
      <c r="AG790" s="23"/>
      <c r="AH790" s="23"/>
      <c r="AI790" s="23"/>
      <c r="AJ790" s="23"/>
      <c r="AK790" s="23"/>
      <c r="AL790" s="23"/>
      <c r="AM790" s="23"/>
      <c r="AN790" s="23"/>
      <c r="AO790" s="23"/>
      <c r="AP790" s="23"/>
      <c r="AQ790" s="23"/>
      <c r="AR790" s="23"/>
      <c r="AS790" s="23"/>
      <c r="AT790" s="23"/>
      <c r="AU790" s="23"/>
      <c r="AV790" s="23"/>
      <c r="AW790" s="23"/>
      <c r="AX790" s="23"/>
      <c r="AY790" s="23"/>
      <c r="AZ790" s="23"/>
      <c r="BA790" s="23"/>
      <c r="BB790" s="23"/>
      <c r="BC790" s="23"/>
      <c r="BD790" s="23"/>
      <c r="BK790" s="23"/>
      <c r="BL790" s="23"/>
      <c r="BM790" s="23"/>
      <c r="BN790" s="23"/>
      <c r="BO790" s="23"/>
      <c r="BP790" s="23"/>
      <c r="BQ790" s="23"/>
      <c r="BR790" s="23"/>
      <c r="BS790" s="23"/>
      <c r="BT790" s="23"/>
      <c r="BU790" s="23"/>
      <c r="BV790" s="23"/>
      <c r="BW790" s="23"/>
      <c r="BX790" s="23"/>
      <c r="BY790" s="23"/>
      <c r="BZ790" s="23"/>
      <c r="CA790" s="23"/>
      <c r="CB790" s="23"/>
      <c r="CC790" s="23"/>
      <c r="CD790" s="23"/>
      <c r="CE790" s="23"/>
      <c r="CF790" s="23"/>
      <c r="CG790" s="23"/>
      <c r="CH790" s="23"/>
      <c r="CI790" s="23"/>
      <c r="CJ790" s="23"/>
    </row>
    <row r="791" spans="1:88" ht="18.75" customHeight="1">
      <c r="A791" s="155">
        <f t="shared" si="78"/>
        <v>772</v>
      </c>
      <c r="B791" s="156" t="s">
        <v>64</v>
      </c>
      <c r="C791" s="164" t="s">
        <v>795</v>
      </c>
      <c r="D791" s="210">
        <v>31</v>
      </c>
      <c r="E791" s="206">
        <f t="shared" si="77"/>
        <v>7.3932745051275933E-5</v>
      </c>
      <c r="F791" s="194">
        <f t="shared" si="79"/>
        <v>0.9958836155497266</v>
      </c>
      <c r="G791" s="23"/>
      <c r="H791" s="37"/>
      <c r="I791" s="37"/>
      <c r="J791" s="37"/>
      <c r="K791" s="37"/>
      <c r="L791" s="44"/>
      <c r="M791" s="44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3"/>
      <c r="AD791" s="23"/>
      <c r="AE791" s="23"/>
      <c r="AF791" s="23"/>
      <c r="AG791" s="23"/>
      <c r="AH791" s="23"/>
      <c r="AI791" s="23"/>
      <c r="AJ791" s="23"/>
      <c r="AK791" s="23"/>
      <c r="AL791" s="23"/>
      <c r="AM791" s="23"/>
      <c r="AN791" s="23"/>
      <c r="AO791" s="23"/>
      <c r="AP791" s="23"/>
      <c r="AQ791" s="23"/>
      <c r="AR791" s="23"/>
      <c r="AS791" s="23"/>
      <c r="AT791" s="23"/>
      <c r="AU791" s="23"/>
      <c r="AV791" s="23"/>
      <c r="AW791" s="23"/>
      <c r="AX791" s="23"/>
      <c r="AY791" s="23"/>
      <c r="AZ791" s="23"/>
      <c r="BA791" s="23"/>
      <c r="BB791" s="23"/>
      <c r="BC791" s="23"/>
      <c r="BD791" s="23"/>
      <c r="BK791" s="23"/>
      <c r="BL791" s="23"/>
      <c r="BM791" s="23"/>
      <c r="BN791" s="23"/>
      <c r="BO791" s="23"/>
      <c r="BP791" s="23"/>
      <c r="BQ791" s="23"/>
      <c r="BR791" s="23"/>
      <c r="BS791" s="23"/>
      <c r="BT791" s="23"/>
      <c r="BU791" s="23"/>
      <c r="BV791" s="23"/>
      <c r="BW791" s="23"/>
      <c r="BX791" s="23"/>
      <c r="BY791" s="23"/>
      <c r="BZ791" s="23"/>
      <c r="CA791" s="23"/>
      <c r="CB791" s="23"/>
      <c r="CC791" s="23"/>
      <c r="CD791" s="23"/>
      <c r="CE791" s="23"/>
      <c r="CF791" s="23"/>
      <c r="CG791" s="23"/>
      <c r="CH791" s="23"/>
      <c r="CI791" s="23"/>
      <c r="CJ791" s="23"/>
    </row>
    <row r="792" spans="1:88" ht="18.75" customHeight="1">
      <c r="A792" s="155">
        <f t="shared" si="78"/>
        <v>773</v>
      </c>
      <c r="B792" s="156" t="s">
        <v>52</v>
      </c>
      <c r="C792" s="164" t="s">
        <v>828</v>
      </c>
      <c r="D792" s="210">
        <v>30</v>
      </c>
      <c r="E792" s="206">
        <f t="shared" si="77"/>
        <v>7.1547817791557357E-5</v>
      </c>
      <c r="F792" s="194">
        <f t="shared" si="79"/>
        <v>0.9959551633675181</v>
      </c>
      <c r="G792" s="23"/>
      <c r="H792" s="37"/>
      <c r="I792" s="37"/>
      <c r="J792" s="37"/>
      <c r="K792" s="37"/>
      <c r="L792" s="44"/>
      <c r="M792" s="44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3"/>
      <c r="AD792" s="23"/>
      <c r="AE792" s="23"/>
      <c r="AF792" s="23"/>
      <c r="AG792" s="23"/>
      <c r="AH792" s="23"/>
      <c r="AI792" s="23"/>
      <c r="AJ792" s="23"/>
      <c r="AK792" s="23"/>
      <c r="AL792" s="23"/>
      <c r="AM792" s="23"/>
      <c r="AN792" s="23"/>
      <c r="AO792" s="23"/>
      <c r="AP792" s="23"/>
      <c r="AQ792" s="23"/>
      <c r="AR792" s="23"/>
      <c r="AS792" s="23"/>
      <c r="AT792" s="23"/>
      <c r="AU792" s="23"/>
      <c r="AV792" s="23"/>
      <c r="AW792" s="23"/>
      <c r="AX792" s="23"/>
      <c r="AY792" s="23"/>
      <c r="AZ792" s="23"/>
      <c r="BA792" s="23"/>
      <c r="BB792" s="23"/>
      <c r="BC792" s="23"/>
      <c r="BD792" s="23"/>
      <c r="BK792" s="23"/>
      <c r="BL792" s="23"/>
      <c r="BM792" s="23"/>
      <c r="BN792" s="23"/>
      <c r="BO792" s="23"/>
      <c r="BP792" s="23"/>
      <c r="BQ792" s="23"/>
      <c r="BR792" s="23"/>
      <c r="BS792" s="23"/>
      <c r="BT792" s="23"/>
      <c r="BU792" s="23"/>
      <c r="BV792" s="23"/>
      <c r="BW792" s="23"/>
      <c r="BX792" s="23"/>
      <c r="BY792" s="23"/>
      <c r="BZ792" s="23"/>
      <c r="CA792" s="23"/>
      <c r="CB792" s="23"/>
      <c r="CC792" s="23"/>
      <c r="CD792" s="23"/>
      <c r="CE792" s="23"/>
      <c r="CF792" s="23"/>
      <c r="CG792" s="23"/>
      <c r="CH792" s="23"/>
      <c r="CI792" s="23"/>
      <c r="CJ792" s="23"/>
    </row>
    <row r="793" spans="1:88" ht="18.75" customHeight="1">
      <c r="A793" s="155">
        <f t="shared" si="78"/>
        <v>774</v>
      </c>
      <c r="B793" s="156" t="s">
        <v>61</v>
      </c>
      <c r="C793" s="164" t="s">
        <v>869</v>
      </c>
      <c r="D793" s="210">
        <v>30</v>
      </c>
      <c r="E793" s="206">
        <f t="shared" si="77"/>
        <v>7.1547817791557357E-5</v>
      </c>
      <c r="F793" s="194">
        <f t="shared" si="79"/>
        <v>0.99602671118530961</v>
      </c>
      <c r="G793" s="23"/>
      <c r="H793" s="136"/>
      <c r="I793" s="136"/>
      <c r="J793" s="136"/>
      <c r="K793" s="136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3"/>
      <c r="AD793" s="23"/>
      <c r="AE793" s="23"/>
      <c r="AF793" s="23"/>
      <c r="AG793" s="23"/>
      <c r="AH793" s="23"/>
      <c r="AI793" s="23"/>
      <c r="AJ793" s="23"/>
      <c r="AK793" s="23"/>
      <c r="AL793" s="23"/>
      <c r="AM793" s="23"/>
      <c r="AN793" s="23"/>
      <c r="AO793" s="23"/>
      <c r="AP793" s="23"/>
      <c r="AQ793" s="23"/>
      <c r="AR793" s="23"/>
      <c r="AS793" s="23"/>
      <c r="AT793" s="23"/>
      <c r="AU793" s="23"/>
      <c r="AV793" s="23"/>
      <c r="AW793" s="23"/>
      <c r="AX793" s="23"/>
      <c r="AY793" s="23"/>
      <c r="AZ793" s="23"/>
      <c r="BA793" s="23"/>
      <c r="BB793" s="23"/>
      <c r="BC793" s="23"/>
      <c r="BD793" s="23"/>
      <c r="BK793" s="23"/>
      <c r="BL793" s="23"/>
      <c r="BM793" s="23"/>
      <c r="BN793" s="23"/>
      <c r="BO793" s="23"/>
      <c r="BP793" s="23"/>
      <c r="BQ793" s="23"/>
      <c r="BR793" s="23"/>
      <c r="BS793" s="23"/>
      <c r="BT793" s="23"/>
      <c r="BU793" s="23"/>
      <c r="BV793" s="23"/>
      <c r="BW793" s="23"/>
      <c r="BX793" s="23"/>
      <c r="BY793" s="23"/>
      <c r="BZ793" s="23"/>
      <c r="CA793" s="23"/>
      <c r="CB793" s="23"/>
      <c r="CC793" s="23"/>
      <c r="CD793" s="23"/>
      <c r="CE793" s="23"/>
      <c r="CF793" s="23"/>
      <c r="CG793" s="23"/>
      <c r="CH793" s="23"/>
      <c r="CI793" s="23"/>
      <c r="CJ793" s="23"/>
    </row>
    <row r="794" spans="1:88" ht="18.75" customHeight="1">
      <c r="A794" s="155">
        <f t="shared" si="78"/>
        <v>775</v>
      </c>
      <c r="B794" s="156" t="s">
        <v>58</v>
      </c>
      <c r="C794" s="164" t="s">
        <v>767</v>
      </c>
      <c r="D794" s="210">
        <v>30</v>
      </c>
      <c r="E794" s="206">
        <f t="shared" si="77"/>
        <v>7.1547817791557357E-5</v>
      </c>
      <c r="F794" s="194">
        <f t="shared" si="79"/>
        <v>0.99609825900310112</v>
      </c>
      <c r="G794" s="23"/>
      <c r="H794" s="136"/>
      <c r="I794" s="136"/>
      <c r="J794" s="136"/>
      <c r="K794" s="136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3"/>
      <c r="AD794" s="23"/>
      <c r="AE794" s="23"/>
      <c r="AF794" s="23"/>
      <c r="AG794" s="23"/>
      <c r="AH794" s="23"/>
      <c r="AI794" s="23"/>
      <c r="AJ794" s="23"/>
      <c r="AK794" s="23"/>
      <c r="AL794" s="23"/>
      <c r="AM794" s="23"/>
      <c r="AN794" s="23"/>
      <c r="AO794" s="23"/>
      <c r="AP794" s="23"/>
      <c r="AQ794" s="23"/>
      <c r="AR794" s="23"/>
      <c r="AS794" s="23"/>
      <c r="AT794" s="23"/>
      <c r="AU794" s="23"/>
      <c r="AV794" s="23"/>
      <c r="AW794" s="23"/>
      <c r="AX794" s="23"/>
      <c r="AY794" s="23"/>
      <c r="AZ794" s="23"/>
      <c r="BA794" s="23"/>
      <c r="BB794" s="23"/>
      <c r="BC794" s="23"/>
      <c r="BD794" s="23"/>
      <c r="BK794" s="23"/>
      <c r="BL794" s="23"/>
      <c r="BM794" s="23"/>
      <c r="BN794" s="23"/>
      <c r="BO794" s="23"/>
      <c r="BP794" s="23"/>
      <c r="BQ794" s="23"/>
      <c r="BR794" s="23"/>
      <c r="BS794" s="23"/>
      <c r="BT794" s="23"/>
      <c r="BU794" s="23"/>
      <c r="BV794" s="23"/>
      <c r="BW794" s="23"/>
      <c r="BX794" s="23"/>
      <c r="BY794" s="23"/>
      <c r="BZ794" s="23"/>
      <c r="CA794" s="23"/>
      <c r="CB794" s="23"/>
      <c r="CC794" s="23"/>
      <c r="CD794" s="23"/>
      <c r="CE794" s="23"/>
      <c r="CF794" s="23"/>
      <c r="CG794" s="23"/>
      <c r="CH794" s="23"/>
      <c r="CI794" s="23"/>
      <c r="CJ794" s="23"/>
    </row>
    <row r="795" spans="1:88" ht="18.75" customHeight="1">
      <c r="A795" s="155">
        <f t="shared" si="78"/>
        <v>776</v>
      </c>
      <c r="B795" s="156" t="s">
        <v>61</v>
      </c>
      <c r="C795" s="164" t="s">
        <v>1741</v>
      </c>
      <c r="D795" s="210">
        <v>30</v>
      </c>
      <c r="E795" s="206">
        <f t="shared" si="77"/>
        <v>7.1547817791557357E-5</v>
      </c>
      <c r="F795" s="194">
        <f t="shared" si="79"/>
        <v>0.99616980682089262</v>
      </c>
      <c r="G795" s="23"/>
      <c r="H795" s="136"/>
      <c r="I795" s="136"/>
      <c r="J795" s="136"/>
      <c r="K795" s="136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3"/>
      <c r="AD795" s="23"/>
      <c r="AE795" s="23"/>
      <c r="AF795" s="23"/>
      <c r="AG795" s="23"/>
      <c r="AH795" s="23"/>
      <c r="AI795" s="23"/>
      <c r="AJ795" s="23"/>
      <c r="AK795" s="23"/>
      <c r="AL795" s="23"/>
      <c r="AM795" s="23"/>
      <c r="AN795" s="23"/>
      <c r="AO795" s="23"/>
      <c r="AP795" s="23"/>
      <c r="AQ795" s="23"/>
      <c r="AR795" s="23"/>
      <c r="AS795" s="23"/>
      <c r="AT795" s="23"/>
      <c r="AU795" s="23"/>
      <c r="AV795" s="23"/>
      <c r="AW795" s="23"/>
      <c r="AX795" s="23"/>
      <c r="AY795" s="23"/>
      <c r="AZ795" s="23"/>
      <c r="BA795" s="23"/>
      <c r="BB795" s="23"/>
      <c r="BC795" s="23"/>
      <c r="BD795" s="23"/>
      <c r="BK795" s="23"/>
      <c r="BL795" s="23"/>
      <c r="BM795" s="23"/>
      <c r="BN795" s="23"/>
      <c r="BO795" s="23"/>
      <c r="BP795" s="23"/>
      <c r="BQ795" s="23"/>
      <c r="BR795" s="23"/>
      <c r="BS795" s="23"/>
      <c r="BT795" s="23"/>
      <c r="BU795" s="23"/>
      <c r="BV795" s="23"/>
      <c r="BW795" s="23"/>
      <c r="BX795" s="23"/>
      <c r="BY795" s="23"/>
      <c r="BZ795" s="23"/>
      <c r="CA795" s="23"/>
      <c r="CB795" s="23"/>
      <c r="CC795" s="23"/>
      <c r="CD795" s="23"/>
      <c r="CE795" s="23"/>
      <c r="CF795" s="23"/>
      <c r="CG795" s="23"/>
      <c r="CH795" s="23"/>
      <c r="CI795" s="23"/>
      <c r="CJ795" s="23"/>
    </row>
    <row r="796" spans="1:88" ht="18.75" customHeight="1">
      <c r="A796" s="155">
        <f t="shared" si="78"/>
        <v>777</v>
      </c>
      <c r="B796" s="156" t="s">
        <v>64</v>
      </c>
      <c r="C796" s="164" t="s">
        <v>1761</v>
      </c>
      <c r="D796" s="210">
        <v>30</v>
      </c>
      <c r="E796" s="206">
        <f t="shared" si="77"/>
        <v>7.1547817791557357E-5</v>
      </c>
      <c r="F796" s="194">
        <f t="shared" si="79"/>
        <v>0.99624135463868413</v>
      </c>
      <c r="G796" s="23"/>
      <c r="H796" s="136"/>
      <c r="I796" s="136"/>
      <c r="J796" s="136"/>
      <c r="K796" s="136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3"/>
      <c r="AD796" s="23"/>
      <c r="AE796" s="23"/>
      <c r="AF796" s="23"/>
      <c r="AG796" s="23"/>
      <c r="AH796" s="23"/>
      <c r="AI796" s="23"/>
      <c r="AJ796" s="23"/>
      <c r="AK796" s="23"/>
      <c r="AL796" s="23"/>
      <c r="AM796" s="23"/>
      <c r="AN796" s="23"/>
      <c r="AO796" s="23"/>
      <c r="AP796" s="23"/>
      <c r="AQ796" s="23"/>
      <c r="AR796" s="23"/>
      <c r="AS796" s="23"/>
      <c r="AT796" s="23"/>
      <c r="AU796" s="23"/>
      <c r="AV796" s="23"/>
      <c r="AW796" s="23"/>
      <c r="AX796" s="23"/>
      <c r="AY796" s="23"/>
      <c r="AZ796" s="23"/>
      <c r="BA796" s="23"/>
      <c r="BB796" s="23"/>
      <c r="BC796" s="23"/>
      <c r="BD796" s="23"/>
      <c r="BK796" s="23"/>
      <c r="BL796" s="23"/>
      <c r="BM796" s="23"/>
      <c r="BN796" s="23"/>
      <c r="BO796" s="23"/>
      <c r="BP796" s="23"/>
      <c r="BQ796" s="23"/>
      <c r="BR796" s="23"/>
      <c r="BS796" s="23"/>
      <c r="BT796" s="23"/>
      <c r="BU796" s="23"/>
      <c r="BV796" s="23"/>
      <c r="BW796" s="23"/>
      <c r="BX796" s="23"/>
      <c r="BY796" s="23"/>
      <c r="BZ796" s="23"/>
      <c r="CA796" s="23"/>
      <c r="CB796" s="23"/>
      <c r="CC796" s="23"/>
      <c r="CD796" s="23"/>
      <c r="CE796" s="23"/>
      <c r="CF796" s="23"/>
      <c r="CG796" s="23"/>
      <c r="CH796" s="23"/>
      <c r="CI796" s="23"/>
      <c r="CJ796" s="23"/>
    </row>
    <row r="797" spans="1:88" ht="18.75" customHeight="1">
      <c r="A797" s="155">
        <f t="shared" si="78"/>
        <v>778</v>
      </c>
      <c r="B797" s="156" t="s">
        <v>58</v>
      </c>
      <c r="C797" s="164" t="s">
        <v>1507</v>
      </c>
      <c r="D797" s="210">
        <v>29</v>
      </c>
      <c r="E797" s="206">
        <f t="shared" si="77"/>
        <v>6.9162890531838781E-5</v>
      </c>
      <c r="F797" s="194">
        <f t="shared" si="79"/>
        <v>0.99631051752921596</v>
      </c>
      <c r="G797" s="23"/>
      <c r="H797" s="37"/>
      <c r="I797" s="37"/>
      <c r="J797" s="37"/>
      <c r="K797" s="37"/>
      <c r="L797" s="44"/>
      <c r="M797" s="44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3"/>
      <c r="AD797" s="23"/>
      <c r="AE797" s="23"/>
      <c r="AF797" s="23"/>
      <c r="AG797" s="23"/>
      <c r="AH797" s="23"/>
      <c r="AI797" s="23"/>
      <c r="AJ797" s="23"/>
      <c r="AK797" s="23"/>
      <c r="AL797" s="23"/>
      <c r="AM797" s="23"/>
      <c r="AN797" s="23"/>
      <c r="AO797" s="23"/>
      <c r="AP797" s="23"/>
      <c r="AQ797" s="23"/>
      <c r="AR797" s="23"/>
      <c r="AS797" s="23"/>
      <c r="AT797" s="23"/>
      <c r="AU797" s="23"/>
      <c r="AV797" s="23"/>
      <c r="AW797" s="23"/>
      <c r="AX797" s="23"/>
      <c r="AY797" s="23"/>
      <c r="AZ797" s="23"/>
      <c r="BA797" s="23"/>
      <c r="BB797" s="23"/>
      <c r="BC797" s="23"/>
      <c r="BD797" s="23"/>
      <c r="BK797" s="23"/>
      <c r="BL797" s="23"/>
      <c r="BM797" s="23"/>
      <c r="BN797" s="23"/>
      <c r="BO797" s="23"/>
      <c r="BP797" s="23"/>
      <c r="BQ797" s="23"/>
      <c r="BR797" s="23"/>
      <c r="BS797" s="23"/>
      <c r="BT797" s="23"/>
      <c r="BU797" s="23"/>
      <c r="BV797" s="23"/>
      <c r="BW797" s="23"/>
      <c r="BX797" s="23"/>
      <c r="BY797" s="23"/>
      <c r="BZ797" s="23"/>
      <c r="CA797" s="23"/>
      <c r="CB797" s="23"/>
      <c r="CC797" s="23"/>
      <c r="CD797" s="23"/>
      <c r="CE797" s="23"/>
      <c r="CF797" s="23"/>
      <c r="CG797" s="23"/>
      <c r="CH797" s="23"/>
      <c r="CI797" s="23"/>
      <c r="CJ797" s="23"/>
    </row>
    <row r="798" spans="1:88" ht="18.75" customHeight="1">
      <c r="A798" s="155">
        <f t="shared" si="78"/>
        <v>779</v>
      </c>
      <c r="B798" s="156" t="s">
        <v>52</v>
      </c>
      <c r="C798" s="164" t="s">
        <v>880</v>
      </c>
      <c r="D798" s="210">
        <v>29</v>
      </c>
      <c r="E798" s="206">
        <f t="shared" si="77"/>
        <v>6.9162890531838781E-5</v>
      </c>
      <c r="F798" s="194">
        <f t="shared" si="79"/>
        <v>0.99637968041974778</v>
      </c>
      <c r="G798" s="23"/>
      <c r="H798" s="37"/>
      <c r="I798" s="37"/>
      <c r="J798" s="37"/>
      <c r="K798" s="37"/>
      <c r="L798" s="44"/>
      <c r="M798" s="44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3"/>
      <c r="AD798" s="23"/>
      <c r="AE798" s="23"/>
      <c r="AF798" s="23"/>
      <c r="AG798" s="23"/>
      <c r="AH798" s="23"/>
      <c r="AI798" s="23"/>
      <c r="AJ798" s="23"/>
      <c r="AK798" s="23"/>
      <c r="AL798" s="23"/>
      <c r="AM798" s="23"/>
      <c r="AN798" s="23"/>
      <c r="AO798" s="23"/>
      <c r="AP798" s="23"/>
      <c r="AQ798" s="23"/>
      <c r="AR798" s="23"/>
      <c r="AS798" s="23"/>
      <c r="AT798" s="23"/>
      <c r="AU798" s="23"/>
      <c r="AV798" s="23"/>
      <c r="AW798" s="23"/>
      <c r="AX798" s="23"/>
      <c r="AY798" s="23"/>
      <c r="AZ798" s="23"/>
      <c r="BA798" s="23"/>
      <c r="BB798" s="23"/>
      <c r="BC798" s="23"/>
      <c r="BD798" s="23"/>
      <c r="BK798" s="23"/>
      <c r="BL798" s="23"/>
      <c r="BM798" s="23"/>
      <c r="BN798" s="23"/>
      <c r="BO798" s="23"/>
      <c r="BP798" s="23"/>
      <c r="BQ798" s="23"/>
      <c r="BR798" s="23"/>
      <c r="BS798" s="23"/>
      <c r="BT798" s="23"/>
      <c r="BU798" s="23"/>
      <c r="BV798" s="23"/>
      <c r="BW798" s="23"/>
      <c r="BX798" s="23"/>
      <c r="BY798" s="23"/>
      <c r="BZ798" s="23"/>
      <c r="CA798" s="23"/>
      <c r="CB798" s="23"/>
      <c r="CC798" s="23"/>
      <c r="CD798" s="23"/>
      <c r="CE798" s="23"/>
      <c r="CF798" s="23"/>
      <c r="CG798" s="23"/>
      <c r="CH798" s="23"/>
      <c r="CI798" s="23"/>
      <c r="CJ798" s="23"/>
    </row>
    <row r="799" spans="1:88" ht="18.75" customHeight="1">
      <c r="A799" s="155">
        <f t="shared" si="78"/>
        <v>780</v>
      </c>
      <c r="B799" s="156" t="s">
        <v>52</v>
      </c>
      <c r="C799" s="164" t="s">
        <v>1655</v>
      </c>
      <c r="D799" s="210">
        <v>29</v>
      </c>
      <c r="E799" s="206">
        <f t="shared" si="77"/>
        <v>6.9162890531838781E-5</v>
      </c>
      <c r="F799" s="194">
        <f t="shared" si="79"/>
        <v>0.99644884331027961</v>
      </c>
      <c r="G799" s="23"/>
      <c r="H799" s="37"/>
      <c r="I799" s="37"/>
      <c r="J799" s="37"/>
      <c r="K799" s="37"/>
      <c r="L799" s="44"/>
      <c r="M799" s="44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3"/>
      <c r="AD799" s="23"/>
      <c r="AE799" s="23"/>
      <c r="AF799" s="23"/>
      <c r="AG799" s="23"/>
      <c r="AH799" s="23"/>
      <c r="AI799" s="23"/>
      <c r="AJ799" s="23"/>
      <c r="AK799" s="23"/>
      <c r="AL799" s="23"/>
      <c r="AM799" s="23"/>
      <c r="AN799" s="23"/>
      <c r="AO799" s="23"/>
      <c r="AP799" s="23"/>
      <c r="AQ799" s="23"/>
      <c r="AR799" s="23"/>
      <c r="AS799" s="23"/>
      <c r="AT799" s="23"/>
      <c r="AU799" s="23"/>
      <c r="AV799" s="23"/>
      <c r="AW799" s="23"/>
      <c r="AX799" s="23"/>
      <c r="AY799" s="23"/>
      <c r="AZ799" s="23"/>
      <c r="BA799" s="23"/>
      <c r="BB799" s="23"/>
      <c r="BC799" s="23"/>
      <c r="BD799" s="23"/>
      <c r="BK799" s="23"/>
      <c r="BL799" s="23"/>
      <c r="BM799" s="23"/>
      <c r="BN799" s="23"/>
      <c r="BO799" s="23"/>
      <c r="BP799" s="23"/>
      <c r="BQ799" s="23"/>
      <c r="BR799" s="23"/>
      <c r="BS799" s="23"/>
      <c r="BT799" s="23"/>
      <c r="BU799" s="23"/>
      <c r="BV799" s="23"/>
      <c r="BW799" s="23"/>
      <c r="BX799" s="23"/>
      <c r="BY799" s="23"/>
      <c r="BZ799" s="23"/>
      <c r="CA799" s="23"/>
      <c r="CB799" s="23"/>
      <c r="CC799" s="23"/>
      <c r="CD799" s="23"/>
      <c r="CE799" s="23"/>
      <c r="CF799" s="23"/>
      <c r="CG799" s="23"/>
      <c r="CH799" s="23"/>
      <c r="CI799" s="23"/>
      <c r="CJ799" s="23"/>
    </row>
    <row r="800" spans="1:88" ht="18.75" customHeight="1">
      <c r="A800" s="155">
        <f t="shared" si="78"/>
        <v>781</v>
      </c>
      <c r="B800" s="156" t="s">
        <v>64</v>
      </c>
      <c r="C800" s="164" t="s">
        <v>1733</v>
      </c>
      <c r="D800" s="210">
        <v>29</v>
      </c>
      <c r="E800" s="206">
        <f t="shared" si="77"/>
        <v>6.9162890531838781E-5</v>
      </c>
      <c r="F800" s="194">
        <f t="shared" si="79"/>
        <v>0.99651800620081143</v>
      </c>
      <c r="G800" s="23"/>
      <c r="H800" s="37"/>
      <c r="I800" s="37"/>
      <c r="J800" s="37"/>
      <c r="K800" s="37"/>
      <c r="L800" s="44"/>
      <c r="M800" s="44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3"/>
      <c r="AD800" s="23"/>
      <c r="AE800" s="23"/>
      <c r="AF800" s="23"/>
      <c r="AG800" s="23"/>
      <c r="AH800" s="23"/>
      <c r="AI800" s="23"/>
      <c r="AJ800" s="23"/>
      <c r="AK800" s="23"/>
      <c r="AL800" s="23"/>
      <c r="AM800" s="23"/>
      <c r="AN800" s="23"/>
      <c r="AO800" s="23"/>
      <c r="AP800" s="23"/>
      <c r="AQ800" s="23"/>
      <c r="AR800" s="23"/>
      <c r="AS800" s="23"/>
      <c r="AT800" s="23"/>
      <c r="AU800" s="23"/>
      <c r="AV800" s="23"/>
      <c r="AW800" s="23"/>
      <c r="AX800" s="23"/>
      <c r="AY800" s="23"/>
      <c r="AZ800" s="23"/>
      <c r="BA800" s="23"/>
      <c r="BB800" s="23"/>
      <c r="BC800" s="23"/>
      <c r="BD800" s="23"/>
      <c r="BK800" s="23"/>
      <c r="BL800" s="23"/>
      <c r="BM800" s="23"/>
      <c r="BN800" s="23"/>
      <c r="BO800" s="23"/>
      <c r="BP800" s="23"/>
      <c r="BQ800" s="23"/>
      <c r="BR800" s="23"/>
      <c r="BS800" s="23"/>
      <c r="BT800" s="23"/>
      <c r="BU800" s="23"/>
      <c r="BV800" s="23"/>
      <c r="BW800" s="23"/>
      <c r="BX800" s="23"/>
      <c r="BY800" s="23"/>
      <c r="BZ800" s="23"/>
      <c r="CA800" s="23"/>
      <c r="CB800" s="23"/>
      <c r="CC800" s="23"/>
      <c r="CD800" s="23"/>
      <c r="CE800" s="23"/>
      <c r="CF800" s="23"/>
      <c r="CG800" s="23"/>
      <c r="CH800" s="23"/>
      <c r="CI800" s="23"/>
      <c r="CJ800" s="23"/>
    </row>
    <row r="801" spans="1:88" ht="18.75" customHeight="1">
      <c r="A801" s="155">
        <f t="shared" si="78"/>
        <v>782</v>
      </c>
      <c r="B801" s="156" t="s">
        <v>58</v>
      </c>
      <c r="C801" s="164" t="s">
        <v>1762</v>
      </c>
      <c r="D801" s="210">
        <v>29</v>
      </c>
      <c r="E801" s="206">
        <f t="shared" si="77"/>
        <v>6.9162890531838781E-5</v>
      </c>
      <c r="F801" s="194">
        <f t="shared" si="79"/>
        <v>0.99658716909134326</v>
      </c>
      <c r="G801" s="23"/>
      <c r="H801" s="37"/>
      <c r="I801" s="37"/>
      <c r="J801" s="37"/>
      <c r="K801" s="37"/>
      <c r="L801" s="44"/>
      <c r="M801" s="44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3"/>
      <c r="AD801" s="23"/>
      <c r="AE801" s="23"/>
      <c r="AF801" s="23"/>
      <c r="AG801" s="23"/>
      <c r="AH801" s="23"/>
      <c r="AI801" s="23"/>
      <c r="AJ801" s="23"/>
      <c r="AK801" s="23"/>
      <c r="AL801" s="23"/>
      <c r="AM801" s="23"/>
      <c r="AN801" s="23"/>
      <c r="AO801" s="23"/>
      <c r="AP801" s="23"/>
      <c r="AQ801" s="23"/>
      <c r="AR801" s="23"/>
      <c r="AS801" s="23"/>
      <c r="AT801" s="23"/>
      <c r="AU801" s="23"/>
      <c r="AV801" s="23"/>
      <c r="AW801" s="23"/>
      <c r="AX801" s="23"/>
      <c r="AY801" s="23"/>
      <c r="AZ801" s="23"/>
      <c r="BA801" s="23"/>
      <c r="BB801" s="23"/>
      <c r="BC801" s="23"/>
      <c r="BD801" s="23"/>
      <c r="BK801" s="23"/>
      <c r="BL801" s="23"/>
      <c r="BM801" s="23"/>
      <c r="BN801" s="23"/>
      <c r="BO801" s="23"/>
      <c r="BP801" s="23"/>
      <c r="BQ801" s="23"/>
      <c r="BR801" s="23"/>
      <c r="BS801" s="23"/>
      <c r="BT801" s="23"/>
      <c r="BU801" s="23"/>
      <c r="BV801" s="23"/>
      <c r="BW801" s="23"/>
      <c r="BX801" s="23"/>
      <c r="BY801" s="23"/>
      <c r="BZ801" s="23"/>
      <c r="CA801" s="23"/>
      <c r="CB801" s="23"/>
      <c r="CC801" s="23"/>
      <c r="CD801" s="23"/>
      <c r="CE801" s="23"/>
      <c r="CF801" s="23"/>
      <c r="CG801" s="23"/>
      <c r="CH801" s="23"/>
      <c r="CI801" s="23"/>
      <c r="CJ801" s="23"/>
    </row>
    <row r="802" spans="1:88" ht="18.75" customHeight="1">
      <c r="A802" s="155">
        <f t="shared" si="78"/>
        <v>783</v>
      </c>
      <c r="B802" s="156" t="s">
        <v>64</v>
      </c>
      <c r="C802" s="164" t="s">
        <v>842</v>
      </c>
      <c r="D802" s="210">
        <v>28</v>
      </c>
      <c r="E802" s="206">
        <f t="shared" si="77"/>
        <v>6.6777963272120206E-5</v>
      </c>
      <c r="F802" s="194">
        <f t="shared" si="79"/>
        <v>0.99665394705461541</v>
      </c>
      <c r="G802" s="23"/>
      <c r="H802" s="37"/>
      <c r="I802" s="37"/>
      <c r="J802" s="37"/>
      <c r="K802" s="37"/>
      <c r="L802" s="44"/>
      <c r="M802" s="44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3"/>
      <c r="AD802" s="23"/>
      <c r="AE802" s="23"/>
      <c r="AF802" s="23"/>
      <c r="AG802" s="23"/>
      <c r="AH802" s="23"/>
      <c r="AI802" s="23"/>
      <c r="AJ802" s="23"/>
      <c r="AK802" s="23"/>
      <c r="AL802" s="23"/>
      <c r="AM802" s="23"/>
      <c r="AN802" s="23"/>
      <c r="AO802" s="23"/>
      <c r="AP802" s="23"/>
      <c r="AQ802" s="23"/>
      <c r="AR802" s="23"/>
      <c r="AS802" s="23"/>
      <c r="AT802" s="23"/>
      <c r="AU802" s="23"/>
      <c r="AV802" s="23"/>
      <c r="AW802" s="23"/>
      <c r="AX802" s="23"/>
      <c r="AY802" s="23"/>
      <c r="AZ802" s="23"/>
      <c r="BA802" s="23"/>
      <c r="BB802" s="23"/>
      <c r="BC802" s="23"/>
      <c r="BD802" s="23"/>
      <c r="BK802" s="23"/>
      <c r="BL802" s="23"/>
      <c r="BM802" s="23"/>
      <c r="BN802" s="23"/>
      <c r="BO802" s="23"/>
      <c r="BP802" s="23"/>
      <c r="BQ802" s="23"/>
      <c r="BR802" s="23"/>
      <c r="BS802" s="23"/>
      <c r="BT802" s="23"/>
      <c r="BU802" s="23"/>
      <c r="BV802" s="23"/>
      <c r="BW802" s="23"/>
      <c r="BX802" s="23"/>
      <c r="BY802" s="23"/>
      <c r="BZ802" s="23"/>
      <c r="CA802" s="23"/>
      <c r="CB802" s="23"/>
      <c r="CC802" s="23"/>
      <c r="CD802" s="23"/>
      <c r="CE802" s="23"/>
      <c r="CF802" s="23"/>
      <c r="CG802" s="23"/>
      <c r="CH802" s="23"/>
      <c r="CI802" s="23"/>
      <c r="CJ802" s="23"/>
    </row>
    <row r="803" spans="1:88" ht="18.75" customHeight="1">
      <c r="A803" s="155">
        <f t="shared" si="78"/>
        <v>784</v>
      </c>
      <c r="B803" s="156" t="s">
        <v>52</v>
      </c>
      <c r="C803" s="164" t="s">
        <v>1664</v>
      </c>
      <c r="D803" s="210">
        <v>28</v>
      </c>
      <c r="E803" s="206">
        <f t="shared" si="77"/>
        <v>6.6777963272120206E-5</v>
      </c>
      <c r="F803" s="194">
        <f t="shared" si="79"/>
        <v>0.99672072501788755</v>
      </c>
      <c r="G803" s="23"/>
      <c r="H803" s="37"/>
      <c r="I803" s="37"/>
      <c r="J803" s="37"/>
      <c r="K803" s="37"/>
      <c r="L803" s="44"/>
      <c r="M803" s="44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3"/>
      <c r="AD803" s="23"/>
      <c r="AE803" s="23"/>
      <c r="AF803" s="23"/>
      <c r="AG803" s="23"/>
      <c r="AH803" s="23"/>
      <c r="AI803" s="23"/>
      <c r="AJ803" s="23"/>
      <c r="AK803" s="23"/>
      <c r="AL803" s="23"/>
      <c r="AM803" s="23"/>
      <c r="AN803" s="23"/>
      <c r="AO803" s="23"/>
      <c r="AP803" s="23"/>
      <c r="AQ803" s="23"/>
      <c r="AR803" s="23"/>
      <c r="AS803" s="23"/>
      <c r="AT803" s="23"/>
      <c r="AU803" s="23"/>
      <c r="AV803" s="23"/>
      <c r="AW803" s="23"/>
      <c r="AX803" s="23"/>
      <c r="AY803" s="23"/>
      <c r="AZ803" s="23"/>
      <c r="BA803" s="23"/>
      <c r="BB803" s="23"/>
      <c r="BC803" s="23"/>
      <c r="BD803" s="23"/>
      <c r="BK803" s="23"/>
      <c r="BL803" s="23"/>
      <c r="BM803" s="23"/>
      <c r="BN803" s="23"/>
      <c r="BO803" s="23"/>
      <c r="BP803" s="23"/>
      <c r="BQ803" s="23"/>
      <c r="BR803" s="23"/>
      <c r="BS803" s="23"/>
      <c r="BT803" s="23"/>
      <c r="BU803" s="23"/>
      <c r="BV803" s="23"/>
      <c r="BW803" s="23"/>
      <c r="BX803" s="23"/>
      <c r="BY803" s="23"/>
      <c r="BZ803" s="23"/>
      <c r="CA803" s="23"/>
      <c r="CB803" s="23"/>
      <c r="CC803" s="23"/>
      <c r="CD803" s="23"/>
      <c r="CE803" s="23"/>
      <c r="CF803" s="23"/>
      <c r="CG803" s="23"/>
      <c r="CH803" s="23"/>
      <c r="CI803" s="23"/>
      <c r="CJ803" s="23"/>
    </row>
    <row r="804" spans="1:88" ht="18.75" customHeight="1">
      <c r="A804" s="155">
        <f t="shared" si="78"/>
        <v>785</v>
      </c>
      <c r="B804" s="156" t="s">
        <v>61</v>
      </c>
      <c r="C804" s="164" t="s">
        <v>890</v>
      </c>
      <c r="D804" s="210">
        <v>27</v>
      </c>
      <c r="E804" s="206">
        <f t="shared" si="77"/>
        <v>6.4393036012401616E-5</v>
      </c>
      <c r="F804" s="194">
        <f t="shared" si="79"/>
        <v>0.99678511805389991</v>
      </c>
      <c r="G804" s="23"/>
      <c r="H804" s="37"/>
      <c r="I804" s="37"/>
      <c r="J804" s="37"/>
      <c r="K804" s="37"/>
      <c r="L804" s="44"/>
      <c r="M804" s="44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3"/>
      <c r="AD804" s="23"/>
      <c r="AE804" s="23"/>
      <c r="AF804" s="23"/>
      <c r="AG804" s="23"/>
      <c r="AH804" s="23"/>
      <c r="AI804" s="23"/>
      <c r="AJ804" s="23"/>
      <c r="AK804" s="23"/>
      <c r="AL804" s="23"/>
      <c r="AM804" s="23"/>
      <c r="AN804" s="23"/>
      <c r="AO804" s="23"/>
      <c r="AP804" s="23"/>
      <c r="AQ804" s="23"/>
      <c r="AR804" s="23"/>
      <c r="AS804" s="23"/>
      <c r="AT804" s="23"/>
      <c r="AU804" s="23"/>
      <c r="AV804" s="23"/>
      <c r="AW804" s="23"/>
      <c r="AX804" s="23"/>
      <c r="AY804" s="23"/>
      <c r="AZ804" s="23"/>
      <c r="BA804" s="23"/>
      <c r="BB804" s="23"/>
      <c r="BC804" s="23"/>
      <c r="BD804" s="23"/>
      <c r="BK804" s="23"/>
      <c r="BL804" s="23"/>
      <c r="BM804" s="23"/>
      <c r="BN804" s="23"/>
      <c r="BO804" s="23"/>
      <c r="BP804" s="23"/>
      <c r="BQ804" s="23"/>
      <c r="BR804" s="23"/>
      <c r="BS804" s="23"/>
      <c r="BT804" s="23"/>
      <c r="BU804" s="23"/>
      <c r="BV804" s="23"/>
      <c r="BW804" s="23"/>
      <c r="BX804" s="23"/>
      <c r="BY804" s="23"/>
      <c r="BZ804" s="23"/>
      <c r="CA804" s="23"/>
      <c r="CB804" s="23"/>
      <c r="CC804" s="23"/>
      <c r="CD804" s="23"/>
      <c r="CE804" s="23"/>
      <c r="CF804" s="23"/>
      <c r="CG804" s="23"/>
      <c r="CH804" s="23"/>
      <c r="CI804" s="23"/>
      <c r="CJ804" s="23"/>
    </row>
    <row r="805" spans="1:88" ht="18.75" customHeight="1">
      <c r="A805" s="155">
        <f t="shared" si="78"/>
        <v>786</v>
      </c>
      <c r="B805" s="156" t="s">
        <v>72</v>
      </c>
      <c r="C805" s="164" t="s">
        <v>871</v>
      </c>
      <c r="D805" s="210">
        <v>27</v>
      </c>
      <c r="E805" s="206">
        <f t="shared" si="77"/>
        <v>6.4393036012401616E-5</v>
      </c>
      <c r="F805" s="194">
        <f t="shared" si="79"/>
        <v>0.99684951108991227</v>
      </c>
      <c r="G805" s="23"/>
      <c r="H805" s="37"/>
      <c r="I805" s="37"/>
      <c r="J805" s="37"/>
      <c r="K805" s="37"/>
      <c r="L805" s="44"/>
      <c r="M805" s="44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3"/>
      <c r="AD805" s="23"/>
      <c r="AE805" s="23"/>
      <c r="AF805" s="23"/>
      <c r="AG805" s="23"/>
      <c r="AH805" s="23"/>
      <c r="AI805" s="23"/>
      <c r="AJ805" s="23"/>
      <c r="AK805" s="23"/>
      <c r="AL805" s="23"/>
      <c r="AM805" s="23"/>
      <c r="AN805" s="23"/>
      <c r="AO805" s="23"/>
      <c r="AP805" s="23"/>
      <c r="AQ805" s="23"/>
      <c r="AR805" s="23"/>
      <c r="AS805" s="23"/>
      <c r="AT805" s="23"/>
      <c r="AU805" s="23"/>
      <c r="AV805" s="23"/>
      <c r="AW805" s="23"/>
      <c r="AX805" s="23"/>
      <c r="AY805" s="23"/>
      <c r="AZ805" s="23"/>
      <c r="BA805" s="23"/>
      <c r="BB805" s="23"/>
      <c r="BC805" s="23"/>
      <c r="BD805" s="23"/>
      <c r="BK805" s="23"/>
      <c r="BL805" s="23"/>
      <c r="BM805" s="23"/>
      <c r="BN805" s="23"/>
      <c r="BO805" s="23"/>
      <c r="BP805" s="23"/>
      <c r="BQ805" s="23"/>
      <c r="BR805" s="23"/>
      <c r="BS805" s="23"/>
      <c r="BT805" s="23"/>
      <c r="BU805" s="23"/>
      <c r="BV805" s="23"/>
      <c r="BW805" s="23"/>
      <c r="BX805" s="23"/>
      <c r="BY805" s="23"/>
      <c r="BZ805" s="23"/>
      <c r="CA805" s="23"/>
      <c r="CB805" s="23"/>
      <c r="CC805" s="23"/>
      <c r="CD805" s="23"/>
      <c r="CE805" s="23"/>
      <c r="CF805" s="23"/>
      <c r="CG805" s="23"/>
      <c r="CH805" s="23"/>
      <c r="CI805" s="23"/>
      <c r="CJ805" s="23"/>
    </row>
    <row r="806" spans="1:88" ht="18.75" customHeight="1">
      <c r="A806" s="155">
        <f t="shared" si="78"/>
        <v>787</v>
      </c>
      <c r="B806" s="156" t="s">
        <v>64</v>
      </c>
      <c r="C806" s="164" t="s">
        <v>817</v>
      </c>
      <c r="D806" s="210">
        <v>27</v>
      </c>
      <c r="E806" s="206">
        <f t="shared" si="77"/>
        <v>6.4393036012401616E-5</v>
      </c>
      <c r="F806" s="194">
        <f t="shared" si="79"/>
        <v>0.99691390412592462</v>
      </c>
      <c r="G806" s="23"/>
      <c r="H806" s="37"/>
      <c r="I806" s="37"/>
      <c r="J806" s="37"/>
      <c r="K806" s="37"/>
      <c r="L806" s="44"/>
      <c r="M806" s="44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3"/>
      <c r="AD806" s="23"/>
      <c r="AE806" s="23"/>
      <c r="AF806" s="23"/>
      <c r="AG806" s="23"/>
      <c r="AH806" s="23"/>
      <c r="AI806" s="23"/>
      <c r="AJ806" s="23"/>
      <c r="AK806" s="23"/>
      <c r="AL806" s="23"/>
      <c r="AM806" s="23"/>
      <c r="AN806" s="23"/>
      <c r="AO806" s="23"/>
      <c r="AP806" s="23"/>
      <c r="AQ806" s="23"/>
      <c r="AR806" s="23"/>
      <c r="AS806" s="23"/>
      <c r="AT806" s="23"/>
      <c r="AU806" s="23"/>
      <c r="AV806" s="23"/>
      <c r="AW806" s="23"/>
      <c r="AX806" s="23"/>
      <c r="AY806" s="23"/>
      <c r="AZ806" s="23"/>
      <c r="BA806" s="23"/>
      <c r="BB806" s="23"/>
      <c r="BC806" s="23"/>
      <c r="BD806" s="23"/>
      <c r="BK806" s="23"/>
      <c r="BL806" s="23"/>
      <c r="BM806" s="23"/>
      <c r="BN806" s="23"/>
      <c r="BO806" s="23"/>
      <c r="BP806" s="23"/>
      <c r="BQ806" s="23"/>
      <c r="BR806" s="23"/>
      <c r="BS806" s="23"/>
      <c r="BT806" s="23"/>
      <c r="BU806" s="23"/>
      <c r="BV806" s="23"/>
      <c r="BW806" s="23"/>
      <c r="BX806" s="23"/>
      <c r="BY806" s="23"/>
      <c r="BZ806" s="23"/>
      <c r="CA806" s="23"/>
      <c r="CB806" s="23"/>
      <c r="CC806" s="23"/>
      <c r="CD806" s="23"/>
      <c r="CE806" s="23"/>
      <c r="CF806" s="23"/>
      <c r="CG806" s="23"/>
      <c r="CH806" s="23"/>
      <c r="CI806" s="23"/>
      <c r="CJ806" s="23"/>
    </row>
    <row r="807" spans="1:88" ht="18.75" customHeight="1">
      <c r="A807" s="155">
        <f t="shared" si="78"/>
        <v>788</v>
      </c>
      <c r="B807" s="156" t="s">
        <v>52</v>
      </c>
      <c r="C807" s="164" t="s">
        <v>834</v>
      </c>
      <c r="D807" s="210">
        <v>27</v>
      </c>
      <c r="E807" s="206">
        <f t="shared" si="77"/>
        <v>6.4393036012401616E-5</v>
      </c>
      <c r="F807" s="194">
        <f t="shared" si="79"/>
        <v>0.99697829716193698</v>
      </c>
      <c r="G807" s="23"/>
      <c r="H807" s="37"/>
      <c r="I807" s="37"/>
      <c r="J807" s="37"/>
      <c r="K807" s="37"/>
      <c r="L807" s="44"/>
      <c r="M807" s="44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3"/>
      <c r="AD807" s="23"/>
      <c r="AE807" s="23"/>
      <c r="AF807" s="23"/>
      <c r="AG807" s="23"/>
      <c r="AH807" s="23"/>
      <c r="AI807" s="23"/>
      <c r="AJ807" s="23"/>
      <c r="AK807" s="23"/>
      <c r="AL807" s="23"/>
      <c r="AM807" s="23"/>
      <c r="AN807" s="23"/>
      <c r="AO807" s="23"/>
      <c r="AP807" s="23"/>
      <c r="AQ807" s="23"/>
      <c r="AR807" s="23"/>
      <c r="AS807" s="23"/>
      <c r="AT807" s="23"/>
      <c r="AU807" s="23"/>
      <c r="AV807" s="23"/>
      <c r="AW807" s="23"/>
      <c r="AX807" s="23"/>
      <c r="AY807" s="23"/>
      <c r="AZ807" s="23"/>
      <c r="BA807" s="23"/>
      <c r="BB807" s="23"/>
      <c r="BC807" s="23"/>
      <c r="BD807" s="23"/>
      <c r="BK807" s="23"/>
      <c r="BL807" s="23"/>
      <c r="BM807" s="23"/>
      <c r="BN807" s="23"/>
      <c r="BO807" s="23"/>
      <c r="BP807" s="23"/>
      <c r="BQ807" s="23"/>
      <c r="BR807" s="23"/>
      <c r="BS807" s="23"/>
      <c r="BT807" s="23"/>
      <c r="BU807" s="23"/>
      <c r="BV807" s="23"/>
      <c r="BW807" s="23"/>
      <c r="BX807" s="23"/>
      <c r="BY807" s="23"/>
      <c r="BZ807" s="23"/>
      <c r="CA807" s="23"/>
      <c r="CB807" s="23"/>
      <c r="CC807" s="23"/>
      <c r="CD807" s="23"/>
      <c r="CE807" s="23"/>
      <c r="CF807" s="23"/>
      <c r="CG807" s="23"/>
      <c r="CH807" s="23"/>
      <c r="CI807" s="23"/>
      <c r="CJ807" s="23"/>
    </row>
    <row r="808" spans="1:88" ht="18.75" customHeight="1">
      <c r="A808" s="155">
        <f t="shared" si="78"/>
        <v>789</v>
      </c>
      <c r="B808" s="156" t="s">
        <v>72</v>
      </c>
      <c r="C808" s="164" t="s">
        <v>864</v>
      </c>
      <c r="D808" s="210">
        <v>27</v>
      </c>
      <c r="E808" s="206">
        <f t="shared" si="77"/>
        <v>6.4393036012401616E-5</v>
      </c>
      <c r="F808" s="194">
        <f t="shared" si="79"/>
        <v>0.99704269019794933</v>
      </c>
      <c r="G808" s="23"/>
      <c r="H808" s="37"/>
      <c r="I808" s="37"/>
      <c r="J808" s="37"/>
      <c r="K808" s="37"/>
      <c r="L808" s="44"/>
      <c r="M808" s="44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3"/>
      <c r="AD808" s="23"/>
      <c r="AE808" s="23"/>
      <c r="AF808" s="23"/>
      <c r="AG808" s="23"/>
      <c r="AH808" s="23"/>
      <c r="AI808" s="23"/>
      <c r="AJ808" s="23"/>
      <c r="AK808" s="23"/>
      <c r="AL808" s="23"/>
      <c r="AM808" s="23"/>
      <c r="AN808" s="23"/>
      <c r="AO808" s="23"/>
      <c r="AP808" s="23"/>
      <c r="AQ808" s="23"/>
      <c r="AR808" s="23"/>
      <c r="AS808" s="23"/>
      <c r="AT808" s="23"/>
      <c r="AU808" s="23"/>
      <c r="AV808" s="23"/>
      <c r="AW808" s="23"/>
      <c r="AX808" s="23"/>
      <c r="AY808" s="23"/>
      <c r="AZ808" s="23"/>
      <c r="BA808" s="23"/>
      <c r="BB808" s="23"/>
      <c r="BC808" s="23"/>
      <c r="BD808" s="23"/>
      <c r="BK808" s="23"/>
      <c r="BL808" s="23"/>
      <c r="BM808" s="23"/>
      <c r="BN808" s="23"/>
      <c r="BO808" s="23"/>
      <c r="BP808" s="23"/>
      <c r="BQ808" s="23"/>
      <c r="BR808" s="23"/>
      <c r="BS808" s="23"/>
      <c r="BT808" s="23"/>
      <c r="BU808" s="23"/>
      <c r="BV808" s="23"/>
      <c r="BW808" s="23"/>
      <c r="BX808" s="23"/>
      <c r="BY808" s="23"/>
      <c r="BZ808" s="23"/>
      <c r="CA808" s="23"/>
      <c r="CB808" s="23"/>
      <c r="CC808" s="23"/>
      <c r="CD808" s="23"/>
      <c r="CE808" s="23"/>
      <c r="CF808" s="23"/>
      <c r="CG808" s="23"/>
      <c r="CH808" s="23"/>
      <c r="CI808" s="23"/>
      <c r="CJ808" s="23"/>
    </row>
    <row r="809" spans="1:88" ht="18.75" customHeight="1">
      <c r="A809" s="155">
        <f t="shared" si="78"/>
        <v>790</v>
      </c>
      <c r="B809" s="156" t="s">
        <v>58</v>
      </c>
      <c r="C809" s="164" t="s">
        <v>675</v>
      </c>
      <c r="D809" s="210">
        <v>27</v>
      </c>
      <c r="E809" s="206">
        <f t="shared" si="77"/>
        <v>6.4393036012401616E-5</v>
      </c>
      <c r="F809" s="194">
        <f t="shared" si="79"/>
        <v>0.99710708323396169</v>
      </c>
      <c r="G809" s="23"/>
      <c r="H809" s="37"/>
      <c r="I809" s="37"/>
      <c r="J809" s="37"/>
      <c r="K809" s="37"/>
      <c r="L809" s="44"/>
      <c r="M809" s="44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3"/>
      <c r="AD809" s="23"/>
      <c r="AE809" s="23"/>
      <c r="AF809" s="23"/>
      <c r="AG809" s="23"/>
      <c r="AH809" s="23"/>
      <c r="AI809" s="23"/>
      <c r="AJ809" s="23"/>
      <c r="AK809" s="23"/>
      <c r="AL809" s="23"/>
      <c r="AM809" s="23"/>
      <c r="AN809" s="23"/>
      <c r="AO809" s="23"/>
      <c r="AP809" s="23"/>
      <c r="AQ809" s="23"/>
      <c r="AR809" s="23"/>
      <c r="AS809" s="23"/>
      <c r="AT809" s="23"/>
      <c r="AU809" s="23"/>
      <c r="AV809" s="23"/>
      <c r="AW809" s="23"/>
      <c r="AX809" s="23"/>
      <c r="AY809" s="23"/>
      <c r="AZ809" s="23"/>
      <c r="BA809" s="23"/>
      <c r="BB809" s="23"/>
      <c r="BC809" s="23"/>
      <c r="BD809" s="23"/>
      <c r="BK809" s="23"/>
      <c r="BL809" s="23"/>
      <c r="BM809" s="23"/>
      <c r="BN809" s="23"/>
      <c r="BO809" s="23"/>
      <c r="BP809" s="23"/>
      <c r="BQ809" s="23"/>
      <c r="BR809" s="23"/>
      <c r="BS809" s="23"/>
      <c r="BT809" s="23"/>
      <c r="BU809" s="23"/>
      <c r="BV809" s="23"/>
      <c r="BW809" s="23"/>
      <c r="BX809" s="23"/>
      <c r="BY809" s="23"/>
      <c r="BZ809" s="23"/>
      <c r="CA809" s="23"/>
      <c r="CB809" s="23"/>
      <c r="CC809" s="23"/>
      <c r="CD809" s="23"/>
      <c r="CE809" s="23"/>
      <c r="CF809" s="23"/>
      <c r="CG809" s="23"/>
      <c r="CH809" s="23"/>
      <c r="CI809" s="23"/>
      <c r="CJ809" s="23"/>
    </row>
    <row r="810" spans="1:88" ht="18.75" customHeight="1">
      <c r="A810" s="155">
        <f t="shared" si="78"/>
        <v>791</v>
      </c>
      <c r="B810" s="156" t="s">
        <v>56</v>
      </c>
      <c r="C810" s="164" t="s">
        <v>1479</v>
      </c>
      <c r="D810" s="210">
        <v>26</v>
      </c>
      <c r="E810" s="206">
        <f t="shared" si="77"/>
        <v>6.200810875268304E-5</v>
      </c>
      <c r="F810" s="194">
        <f t="shared" si="79"/>
        <v>0.99716909134271436</v>
      </c>
      <c r="G810" s="23"/>
      <c r="H810" s="136"/>
      <c r="I810" s="136"/>
      <c r="J810" s="136"/>
      <c r="K810" s="136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3"/>
      <c r="AD810" s="23"/>
      <c r="AE810" s="23"/>
      <c r="AF810" s="23"/>
      <c r="AG810" s="23"/>
      <c r="AH810" s="23"/>
      <c r="AI810" s="23"/>
      <c r="AJ810" s="23"/>
      <c r="AK810" s="23"/>
      <c r="AL810" s="23"/>
      <c r="AM810" s="23"/>
      <c r="AN810" s="23"/>
      <c r="AO810" s="23"/>
      <c r="AP810" s="23"/>
      <c r="AQ810" s="23"/>
      <c r="AR810" s="23"/>
      <c r="AS810" s="23"/>
      <c r="AT810" s="23"/>
      <c r="AU810" s="23"/>
      <c r="AV810" s="23"/>
      <c r="AW810" s="23"/>
      <c r="AX810" s="23"/>
      <c r="AY810" s="23"/>
      <c r="AZ810" s="23"/>
      <c r="BA810" s="23"/>
      <c r="BB810" s="23"/>
      <c r="BC810" s="23"/>
      <c r="BD810" s="23"/>
      <c r="BK810" s="23"/>
      <c r="BL810" s="23"/>
      <c r="BM810" s="23"/>
      <c r="BN810" s="23"/>
      <c r="BO810" s="23"/>
      <c r="BP810" s="23"/>
      <c r="BQ810" s="23"/>
      <c r="BR810" s="23"/>
      <c r="BS810" s="23"/>
      <c r="BT810" s="23"/>
      <c r="BU810" s="23"/>
      <c r="BV810" s="23"/>
      <c r="BW810" s="23"/>
      <c r="BX810" s="23"/>
      <c r="BY810" s="23"/>
      <c r="BZ810" s="23"/>
      <c r="CA810" s="23"/>
      <c r="CB810" s="23"/>
      <c r="CC810" s="23"/>
      <c r="CD810" s="23"/>
      <c r="CE810" s="23"/>
      <c r="CF810" s="23"/>
      <c r="CG810" s="23"/>
      <c r="CH810" s="23"/>
      <c r="CI810" s="23"/>
      <c r="CJ810" s="23"/>
    </row>
    <row r="811" spans="1:88" ht="18.75" customHeight="1">
      <c r="A811" s="155">
        <f t="shared" si="78"/>
        <v>792</v>
      </c>
      <c r="B811" s="156" t="s">
        <v>52</v>
      </c>
      <c r="C811" s="164" t="s">
        <v>852</v>
      </c>
      <c r="D811" s="210">
        <v>26</v>
      </c>
      <c r="E811" s="206">
        <f t="shared" si="77"/>
        <v>6.200810875268304E-5</v>
      </c>
      <c r="F811" s="194">
        <f t="shared" si="79"/>
        <v>0.99723109945146704</v>
      </c>
      <c r="G811" s="23"/>
      <c r="H811" s="136"/>
      <c r="I811" s="136"/>
      <c r="J811" s="136"/>
      <c r="K811" s="136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3"/>
      <c r="AD811" s="23"/>
      <c r="AE811" s="23"/>
      <c r="AF811" s="23"/>
      <c r="AG811" s="23"/>
      <c r="AH811" s="23"/>
      <c r="AI811" s="23"/>
      <c r="AJ811" s="23"/>
      <c r="AK811" s="23"/>
      <c r="AL811" s="23"/>
      <c r="AM811" s="23"/>
      <c r="AN811" s="23"/>
      <c r="AO811" s="23"/>
      <c r="AP811" s="23"/>
      <c r="AQ811" s="23"/>
      <c r="AR811" s="23"/>
      <c r="AS811" s="23"/>
      <c r="AT811" s="23"/>
      <c r="AU811" s="23"/>
      <c r="AV811" s="23"/>
      <c r="AW811" s="23"/>
      <c r="AX811" s="23"/>
      <c r="AY811" s="23"/>
      <c r="AZ811" s="23"/>
      <c r="BA811" s="23"/>
      <c r="BB811" s="23"/>
      <c r="BC811" s="23"/>
      <c r="BD811" s="23"/>
      <c r="BK811" s="23"/>
      <c r="BL811" s="23"/>
      <c r="BM811" s="23"/>
      <c r="BN811" s="23"/>
      <c r="BO811" s="23"/>
      <c r="BP811" s="23"/>
      <c r="BQ811" s="23"/>
      <c r="BR811" s="23"/>
      <c r="BS811" s="23"/>
      <c r="BT811" s="23"/>
      <c r="BU811" s="23"/>
      <c r="BV811" s="23"/>
      <c r="BW811" s="23"/>
      <c r="BX811" s="23"/>
      <c r="BY811" s="23"/>
      <c r="BZ811" s="23"/>
      <c r="CA811" s="23"/>
      <c r="CB811" s="23"/>
      <c r="CC811" s="23"/>
      <c r="CD811" s="23"/>
      <c r="CE811" s="23"/>
      <c r="CF811" s="23"/>
      <c r="CG811" s="23"/>
      <c r="CH811" s="23"/>
      <c r="CI811" s="23"/>
      <c r="CJ811" s="23"/>
    </row>
    <row r="812" spans="1:88" ht="18.75" customHeight="1">
      <c r="A812" s="155">
        <f t="shared" si="78"/>
        <v>793</v>
      </c>
      <c r="B812" s="156" t="s">
        <v>61</v>
      </c>
      <c r="C812" s="164" t="s">
        <v>797</v>
      </c>
      <c r="D812" s="210">
        <v>26</v>
      </c>
      <c r="E812" s="206">
        <f t="shared" si="77"/>
        <v>6.200810875268304E-5</v>
      </c>
      <c r="F812" s="194">
        <f t="shared" si="79"/>
        <v>0.99729310756021972</v>
      </c>
      <c r="G812" s="23"/>
      <c r="H812" s="136"/>
      <c r="I812" s="136"/>
      <c r="J812" s="136"/>
      <c r="K812" s="136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3"/>
      <c r="AD812" s="23"/>
      <c r="AE812" s="23"/>
      <c r="AF812" s="23"/>
      <c r="AG812" s="23"/>
      <c r="AH812" s="23"/>
      <c r="AI812" s="23"/>
      <c r="AJ812" s="23"/>
      <c r="AK812" s="23"/>
      <c r="AL812" s="23"/>
      <c r="AM812" s="23"/>
      <c r="AN812" s="23"/>
      <c r="AO812" s="23"/>
      <c r="AP812" s="23"/>
      <c r="AQ812" s="23"/>
      <c r="AR812" s="23"/>
      <c r="AS812" s="23"/>
      <c r="AT812" s="23"/>
      <c r="AU812" s="23"/>
      <c r="AV812" s="23"/>
      <c r="AW812" s="23"/>
      <c r="AX812" s="23"/>
      <c r="AY812" s="23"/>
      <c r="AZ812" s="23"/>
      <c r="BA812" s="23"/>
      <c r="BB812" s="23"/>
      <c r="BC812" s="23"/>
      <c r="BD812" s="23"/>
      <c r="BK812" s="23"/>
      <c r="BL812" s="23"/>
      <c r="BM812" s="23"/>
      <c r="BN812" s="23"/>
      <c r="BO812" s="23"/>
      <c r="BP812" s="23"/>
      <c r="BQ812" s="23"/>
      <c r="BR812" s="23"/>
      <c r="BS812" s="23"/>
      <c r="BT812" s="23"/>
      <c r="BU812" s="23"/>
      <c r="BV812" s="23"/>
      <c r="BW812" s="23"/>
      <c r="BX812" s="23"/>
      <c r="BY812" s="23"/>
      <c r="BZ812" s="23"/>
      <c r="CA812" s="23"/>
      <c r="CB812" s="23"/>
      <c r="CC812" s="23"/>
      <c r="CD812" s="23"/>
      <c r="CE812" s="23"/>
      <c r="CF812" s="23"/>
      <c r="CG812" s="23"/>
      <c r="CH812" s="23"/>
      <c r="CI812" s="23"/>
      <c r="CJ812" s="23"/>
    </row>
    <row r="813" spans="1:88" ht="18.75" customHeight="1">
      <c r="A813" s="155">
        <f t="shared" si="78"/>
        <v>794</v>
      </c>
      <c r="B813" s="156" t="s">
        <v>61</v>
      </c>
      <c r="C813" s="164" t="s">
        <v>735</v>
      </c>
      <c r="D813" s="210">
        <v>26</v>
      </c>
      <c r="E813" s="206">
        <f t="shared" si="77"/>
        <v>6.200810875268304E-5</v>
      </c>
      <c r="F813" s="194">
        <f t="shared" si="79"/>
        <v>0.99735511566897239</v>
      </c>
      <c r="G813" s="23"/>
      <c r="H813" s="136"/>
      <c r="I813" s="136"/>
      <c r="J813" s="136"/>
      <c r="K813" s="136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3"/>
      <c r="AD813" s="23"/>
      <c r="AE813" s="23"/>
      <c r="AF813" s="23"/>
      <c r="AG813" s="23"/>
      <c r="AH813" s="23"/>
      <c r="AI813" s="23"/>
      <c r="AJ813" s="23"/>
      <c r="AK813" s="23"/>
      <c r="AL813" s="23"/>
      <c r="AM813" s="23"/>
      <c r="AN813" s="23"/>
      <c r="AO813" s="23"/>
      <c r="AP813" s="23"/>
      <c r="AQ813" s="23"/>
      <c r="AR813" s="23"/>
      <c r="AS813" s="23"/>
      <c r="AT813" s="23"/>
      <c r="AU813" s="23"/>
      <c r="AV813" s="23"/>
      <c r="AW813" s="23"/>
      <c r="AX813" s="23"/>
      <c r="AY813" s="23"/>
      <c r="AZ813" s="23"/>
      <c r="BA813" s="23"/>
      <c r="BB813" s="23"/>
      <c r="BC813" s="23"/>
      <c r="BD813" s="23"/>
      <c r="BK813" s="23"/>
      <c r="BL813" s="23"/>
      <c r="BM813" s="23"/>
      <c r="BN813" s="23"/>
      <c r="BO813" s="23"/>
      <c r="BP813" s="23"/>
      <c r="BQ813" s="23"/>
      <c r="BR813" s="23"/>
      <c r="BS813" s="23"/>
      <c r="BT813" s="23"/>
      <c r="BU813" s="23"/>
      <c r="BV813" s="23"/>
      <c r="BW813" s="23"/>
      <c r="BX813" s="23"/>
      <c r="BY813" s="23"/>
      <c r="BZ813" s="23"/>
      <c r="CA813" s="23"/>
      <c r="CB813" s="23"/>
      <c r="CC813" s="23"/>
      <c r="CD813" s="23"/>
      <c r="CE813" s="23"/>
      <c r="CF813" s="23"/>
      <c r="CG813" s="23"/>
      <c r="CH813" s="23"/>
      <c r="CI813" s="23"/>
      <c r="CJ813" s="23"/>
    </row>
    <row r="814" spans="1:88" ht="18.75" customHeight="1">
      <c r="A814" s="155">
        <f t="shared" si="78"/>
        <v>795</v>
      </c>
      <c r="B814" s="156" t="s">
        <v>61</v>
      </c>
      <c r="C814" s="164" t="s">
        <v>885</v>
      </c>
      <c r="D814" s="210">
        <v>26</v>
      </c>
      <c r="E814" s="206">
        <f t="shared" si="77"/>
        <v>6.200810875268304E-5</v>
      </c>
      <c r="F814" s="194">
        <f t="shared" si="79"/>
        <v>0.99741712377772507</v>
      </c>
      <c r="G814" s="23"/>
      <c r="H814" s="136"/>
      <c r="I814" s="136"/>
      <c r="J814" s="136"/>
      <c r="K814" s="136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3"/>
      <c r="AD814" s="23"/>
      <c r="AE814" s="23"/>
      <c r="AF814" s="23"/>
      <c r="AG814" s="23"/>
      <c r="AH814" s="23"/>
      <c r="AI814" s="23"/>
      <c r="AJ814" s="23"/>
      <c r="AK814" s="23"/>
      <c r="AL814" s="23"/>
      <c r="AM814" s="23"/>
      <c r="AN814" s="23"/>
      <c r="AO814" s="23"/>
      <c r="AP814" s="23"/>
      <c r="AQ814" s="23"/>
      <c r="AR814" s="23"/>
      <c r="AS814" s="23"/>
      <c r="AT814" s="23"/>
      <c r="AU814" s="23"/>
      <c r="AV814" s="23"/>
      <c r="AW814" s="23"/>
      <c r="AX814" s="23"/>
      <c r="AY814" s="23"/>
      <c r="AZ814" s="23"/>
      <c r="BA814" s="23"/>
      <c r="BB814" s="23"/>
      <c r="BC814" s="23"/>
      <c r="BD814" s="23"/>
      <c r="BK814" s="23"/>
      <c r="BL814" s="23"/>
      <c r="BM814" s="23"/>
      <c r="BN814" s="23"/>
      <c r="BO814" s="23"/>
      <c r="BP814" s="23"/>
      <c r="BQ814" s="23"/>
      <c r="BR814" s="23"/>
      <c r="BS814" s="23"/>
      <c r="BT814" s="23"/>
      <c r="BU814" s="23"/>
      <c r="BV814" s="23"/>
      <c r="BW814" s="23"/>
      <c r="BX814" s="23"/>
      <c r="BY814" s="23"/>
      <c r="BZ814" s="23"/>
      <c r="CA814" s="23"/>
      <c r="CB814" s="23"/>
      <c r="CC814" s="23"/>
      <c r="CD814" s="23"/>
      <c r="CE814" s="23"/>
      <c r="CF814" s="23"/>
      <c r="CG814" s="23"/>
      <c r="CH814" s="23"/>
      <c r="CI814" s="23"/>
      <c r="CJ814" s="23"/>
    </row>
    <row r="815" spans="1:88" ht="18.75" customHeight="1">
      <c r="A815" s="155">
        <f t="shared" si="78"/>
        <v>796</v>
      </c>
      <c r="B815" s="156" t="s">
        <v>61</v>
      </c>
      <c r="C815" s="164" t="s">
        <v>1744</v>
      </c>
      <c r="D815" s="210">
        <v>26</v>
      </c>
      <c r="E815" s="206">
        <f t="shared" si="77"/>
        <v>6.200810875268304E-5</v>
      </c>
      <c r="F815" s="194">
        <f t="shared" si="79"/>
        <v>0.99747913188647774</v>
      </c>
      <c r="G815" s="23"/>
      <c r="H815" s="136"/>
      <c r="I815" s="136"/>
      <c r="J815" s="136"/>
      <c r="K815" s="136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3"/>
      <c r="AD815" s="23"/>
      <c r="AE815" s="23"/>
      <c r="AF815" s="23"/>
      <c r="AG815" s="23"/>
      <c r="AH815" s="23"/>
      <c r="AI815" s="23"/>
      <c r="AJ815" s="23"/>
      <c r="AK815" s="23"/>
      <c r="AL815" s="23"/>
      <c r="AM815" s="23"/>
      <c r="AN815" s="23"/>
      <c r="AO815" s="23"/>
      <c r="AP815" s="23"/>
      <c r="AQ815" s="23"/>
      <c r="AR815" s="23"/>
      <c r="AS815" s="23"/>
      <c r="AT815" s="23"/>
      <c r="AU815" s="23"/>
      <c r="AV815" s="23"/>
      <c r="AW815" s="23"/>
      <c r="AX815" s="23"/>
      <c r="AY815" s="23"/>
      <c r="AZ815" s="23"/>
      <c r="BA815" s="23"/>
      <c r="BB815" s="23"/>
      <c r="BC815" s="23"/>
      <c r="BD815" s="23"/>
      <c r="BK815" s="23"/>
      <c r="BL815" s="23"/>
      <c r="BM815" s="23"/>
      <c r="BN815" s="23"/>
      <c r="BO815" s="23"/>
      <c r="BP815" s="23"/>
      <c r="BQ815" s="23"/>
      <c r="BR815" s="23"/>
      <c r="BS815" s="23"/>
      <c r="BT815" s="23"/>
      <c r="BU815" s="23"/>
      <c r="BV815" s="23"/>
      <c r="BW815" s="23"/>
      <c r="BX815" s="23"/>
      <c r="BY815" s="23"/>
      <c r="BZ815" s="23"/>
      <c r="CA815" s="23"/>
      <c r="CB815" s="23"/>
      <c r="CC815" s="23"/>
      <c r="CD815" s="23"/>
      <c r="CE815" s="23"/>
      <c r="CF815" s="23"/>
      <c r="CG815" s="23"/>
      <c r="CH815" s="23"/>
      <c r="CI815" s="23"/>
      <c r="CJ815" s="23"/>
    </row>
    <row r="816" spans="1:88" ht="18.75" customHeight="1">
      <c r="A816" s="155">
        <f t="shared" si="78"/>
        <v>797</v>
      </c>
      <c r="B816" s="156" t="s">
        <v>64</v>
      </c>
      <c r="C816" s="164" t="s">
        <v>1511</v>
      </c>
      <c r="D816" s="210">
        <v>25</v>
      </c>
      <c r="E816" s="206">
        <f t="shared" si="77"/>
        <v>5.9623181492964464E-5</v>
      </c>
      <c r="F816" s="194">
        <f t="shared" si="79"/>
        <v>0.99753875506797074</v>
      </c>
      <c r="G816" s="23"/>
      <c r="H816" s="136"/>
      <c r="I816" s="136"/>
      <c r="J816" s="136"/>
      <c r="K816" s="136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3"/>
      <c r="AD816" s="23"/>
      <c r="AE816" s="23"/>
      <c r="AF816" s="23"/>
      <c r="AG816" s="23"/>
      <c r="AH816" s="23"/>
      <c r="AI816" s="23"/>
      <c r="AJ816" s="23"/>
      <c r="AK816" s="23"/>
      <c r="AL816" s="23"/>
      <c r="AM816" s="23"/>
      <c r="AN816" s="23"/>
      <c r="AO816" s="23"/>
      <c r="AP816" s="23"/>
      <c r="AQ816" s="23"/>
      <c r="AR816" s="23"/>
      <c r="AS816" s="23"/>
      <c r="AT816" s="23"/>
      <c r="AU816" s="23"/>
      <c r="AV816" s="23"/>
      <c r="AW816" s="23"/>
      <c r="AX816" s="23"/>
      <c r="AY816" s="23"/>
      <c r="AZ816" s="23"/>
      <c r="BA816" s="23"/>
      <c r="BB816" s="23"/>
      <c r="BC816" s="23"/>
      <c r="BD816" s="23"/>
      <c r="BK816" s="23"/>
      <c r="BL816" s="23"/>
      <c r="BM816" s="23"/>
      <c r="BN816" s="23"/>
      <c r="BO816" s="23"/>
      <c r="BP816" s="23"/>
      <c r="BQ816" s="23"/>
      <c r="BR816" s="23"/>
      <c r="BS816" s="23"/>
      <c r="BT816" s="23"/>
      <c r="BU816" s="23"/>
      <c r="BV816" s="23"/>
      <c r="BW816" s="23"/>
      <c r="BX816" s="23"/>
      <c r="BY816" s="23"/>
      <c r="BZ816" s="23"/>
      <c r="CA816" s="23"/>
      <c r="CB816" s="23"/>
      <c r="CC816" s="23"/>
      <c r="CD816" s="23"/>
      <c r="CE816" s="23"/>
      <c r="CF816" s="23"/>
      <c r="CG816" s="23"/>
      <c r="CH816" s="23"/>
      <c r="CI816" s="23"/>
      <c r="CJ816" s="23"/>
    </row>
    <row r="817" spans="1:88" ht="18.75" customHeight="1">
      <c r="A817" s="155">
        <f t="shared" si="78"/>
        <v>798</v>
      </c>
      <c r="B817" s="156" t="s">
        <v>72</v>
      </c>
      <c r="C817" s="164" t="s">
        <v>1545</v>
      </c>
      <c r="D817" s="210">
        <v>25</v>
      </c>
      <c r="E817" s="206">
        <f t="shared" si="77"/>
        <v>5.9623181492964464E-5</v>
      </c>
      <c r="F817" s="194">
        <f t="shared" si="79"/>
        <v>0.99759837824946374</v>
      </c>
      <c r="G817" s="23"/>
      <c r="H817" s="136"/>
      <c r="I817" s="136"/>
      <c r="J817" s="136"/>
      <c r="K817" s="136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3"/>
      <c r="AD817" s="23"/>
      <c r="AE817" s="23"/>
      <c r="AF817" s="23"/>
      <c r="AG817" s="23"/>
      <c r="AH817" s="23"/>
      <c r="AI817" s="23"/>
      <c r="AJ817" s="23"/>
      <c r="AK817" s="23"/>
      <c r="AL817" s="23"/>
      <c r="AM817" s="23"/>
      <c r="AN817" s="23"/>
      <c r="AO817" s="23"/>
      <c r="AP817" s="23"/>
      <c r="AQ817" s="23"/>
      <c r="AR817" s="23"/>
      <c r="AS817" s="23"/>
      <c r="AT817" s="23"/>
      <c r="AU817" s="23"/>
      <c r="AV817" s="23"/>
      <c r="AW817" s="23"/>
      <c r="AX817" s="23"/>
      <c r="AY817" s="23"/>
      <c r="AZ817" s="23"/>
      <c r="BA817" s="23"/>
      <c r="BB817" s="23"/>
      <c r="BC817" s="23"/>
      <c r="BD817" s="23"/>
      <c r="BK817" s="23"/>
      <c r="BL817" s="23"/>
      <c r="BM817" s="23"/>
      <c r="BN817" s="23"/>
      <c r="BO817" s="23"/>
      <c r="BP817" s="23"/>
      <c r="BQ817" s="23"/>
      <c r="BR817" s="23"/>
      <c r="BS817" s="23"/>
      <c r="BT817" s="23"/>
      <c r="BU817" s="23"/>
      <c r="BV817" s="23"/>
      <c r="BW817" s="23"/>
      <c r="BX817" s="23"/>
      <c r="BY817" s="23"/>
      <c r="BZ817" s="23"/>
      <c r="CA817" s="23"/>
      <c r="CB817" s="23"/>
      <c r="CC817" s="23"/>
      <c r="CD817" s="23"/>
      <c r="CE817" s="23"/>
      <c r="CF817" s="23"/>
      <c r="CG817" s="23"/>
      <c r="CH817" s="23"/>
      <c r="CI817" s="23"/>
      <c r="CJ817" s="23"/>
    </row>
    <row r="818" spans="1:88" ht="18.75" customHeight="1">
      <c r="A818" s="155">
        <f t="shared" si="78"/>
        <v>799</v>
      </c>
      <c r="B818" s="156" t="s">
        <v>61</v>
      </c>
      <c r="C818" s="164" t="s">
        <v>1551</v>
      </c>
      <c r="D818" s="210">
        <v>25</v>
      </c>
      <c r="E818" s="206">
        <f t="shared" si="77"/>
        <v>5.9623181492964464E-5</v>
      </c>
      <c r="F818" s="194">
        <f t="shared" si="79"/>
        <v>0.99765800143095673</v>
      </c>
      <c r="G818" s="23"/>
      <c r="H818" s="136"/>
      <c r="I818" s="136"/>
      <c r="J818" s="136"/>
      <c r="K818" s="136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3"/>
      <c r="AD818" s="23"/>
      <c r="AE818" s="23"/>
      <c r="AF818" s="23"/>
      <c r="AG818" s="23"/>
      <c r="AH818" s="23"/>
      <c r="AI818" s="23"/>
      <c r="AJ818" s="23"/>
      <c r="AK818" s="23"/>
      <c r="AL818" s="23"/>
      <c r="AM818" s="23"/>
      <c r="AN818" s="23"/>
      <c r="AO818" s="23"/>
      <c r="AP818" s="23"/>
      <c r="AQ818" s="23"/>
      <c r="AR818" s="23"/>
      <c r="AS818" s="23"/>
      <c r="AT818" s="23"/>
      <c r="AU818" s="23"/>
      <c r="AV818" s="23"/>
      <c r="AW818" s="23"/>
      <c r="AX818" s="23"/>
      <c r="AY818" s="23"/>
      <c r="AZ818" s="23"/>
      <c r="BA818" s="23"/>
      <c r="BB818" s="23"/>
      <c r="BC818" s="23"/>
      <c r="BD818" s="23"/>
      <c r="BK818" s="23"/>
      <c r="BL818" s="23"/>
      <c r="BM818" s="23"/>
      <c r="BN818" s="23"/>
      <c r="BO818" s="23"/>
      <c r="BP818" s="23"/>
      <c r="BQ818" s="23"/>
      <c r="BR818" s="23"/>
      <c r="BS818" s="23"/>
      <c r="BT818" s="23"/>
      <c r="BU818" s="23"/>
      <c r="BV818" s="23"/>
      <c r="BW818" s="23"/>
      <c r="BX818" s="23"/>
      <c r="BY818" s="23"/>
      <c r="BZ818" s="23"/>
      <c r="CA818" s="23"/>
      <c r="CB818" s="23"/>
      <c r="CC818" s="23"/>
      <c r="CD818" s="23"/>
      <c r="CE818" s="23"/>
      <c r="CF818" s="23"/>
      <c r="CG818" s="23"/>
      <c r="CH818" s="23"/>
      <c r="CI818" s="23"/>
      <c r="CJ818" s="23"/>
    </row>
    <row r="819" spans="1:88" ht="18.75" customHeight="1">
      <c r="A819" s="155">
        <f t="shared" si="78"/>
        <v>800</v>
      </c>
      <c r="B819" s="156" t="s">
        <v>61</v>
      </c>
      <c r="C819" s="164" t="s">
        <v>832</v>
      </c>
      <c r="D819" s="210">
        <v>25</v>
      </c>
      <c r="E819" s="206">
        <f t="shared" si="77"/>
        <v>5.9623181492964464E-5</v>
      </c>
      <c r="F819" s="194">
        <f t="shared" si="79"/>
        <v>0.99771762461244973</v>
      </c>
      <c r="G819" s="23"/>
      <c r="H819" s="136"/>
      <c r="I819" s="136"/>
      <c r="J819" s="136"/>
      <c r="K819" s="136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3"/>
      <c r="AD819" s="23"/>
      <c r="AE819" s="23"/>
      <c r="AF819" s="23"/>
      <c r="AG819" s="23"/>
      <c r="AH819" s="23"/>
      <c r="AI819" s="23"/>
      <c r="AJ819" s="23"/>
      <c r="AK819" s="23"/>
      <c r="AL819" s="23"/>
      <c r="AM819" s="23"/>
      <c r="AN819" s="23"/>
      <c r="AO819" s="23"/>
      <c r="AP819" s="23"/>
      <c r="AQ819" s="23"/>
      <c r="AR819" s="23"/>
      <c r="AS819" s="23"/>
      <c r="AT819" s="23"/>
      <c r="AU819" s="23"/>
      <c r="AV819" s="23"/>
      <c r="AW819" s="23"/>
      <c r="AX819" s="23"/>
      <c r="AY819" s="23"/>
      <c r="AZ819" s="23"/>
      <c r="BA819" s="23"/>
      <c r="BB819" s="23"/>
      <c r="BC819" s="23"/>
      <c r="BD819" s="23"/>
      <c r="BK819" s="23"/>
      <c r="BL819" s="23"/>
      <c r="BM819" s="23"/>
      <c r="BN819" s="23"/>
      <c r="BO819" s="23"/>
      <c r="BP819" s="23"/>
      <c r="BQ819" s="23"/>
      <c r="BR819" s="23"/>
      <c r="BS819" s="23"/>
      <c r="BT819" s="23"/>
      <c r="BU819" s="23"/>
      <c r="BV819" s="23"/>
      <c r="BW819" s="23"/>
      <c r="BX819" s="23"/>
      <c r="BY819" s="23"/>
      <c r="BZ819" s="23"/>
      <c r="CA819" s="23"/>
      <c r="CB819" s="23"/>
      <c r="CC819" s="23"/>
      <c r="CD819" s="23"/>
      <c r="CE819" s="23"/>
      <c r="CF819" s="23"/>
      <c r="CG819" s="23"/>
      <c r="CH819" s="23"/>
      <c r="CI819" s="23"/>
      <c r="CJ819" s="23"/>
    </row>
    <row r="820" spans="1:88" ht="18.75" customHeight="1">
      <c r="A820" s="155">
        <f t="shared" si="78"/>
        <v>801</v>
      </c>
      <c r="B820" s="156" t="s">
        <v>61</v>
      </c>
      <c r="C820" s="164" t="s">
        <v>911</v>
      </c>
      <c r="D820" s="210">
        <v>25</v>
      </c>
      <c r="E820" s="206">
        <f t="shared" si="77"/>
        <v>5.9623181492964464E-5</v>
      </c>
      <c r="F820" s="194">
        <f t="shared" si="79"/>
        <v>0.99777724779394272</v>
      </c>
      <c r="G820" s="23"/>
      <c r="H820" s="136"/>
      <c r="I820" s="136"/>
      <c r="J820" s="136"/>
      <c r="K820" s="136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3"/>
      <c r="AD820" s="23"/>
      <c r="AE820" s="23"/>
      <c r="AF820" s="23"/>
      <c r="AG820" s="23"/>
      <c r="AH820" s="23"/>
      <c r="AI820" s="23"/>
      <c r="AJ820" s="23"/>
      <c r="AK820" s="23"/>
      <c r="AL820" s="23"/>
      <c r="AM820" s="23"/>
      <c r="AN820" s="23"/>
      <c r="AO820" s="23"/>
      <c r="AP820" s="23"/>
      <c r="AQ820" s="23"/>
      <c r="AR820" s="23"/>
      <c r="AS820" s="23"/>
      <c r="AT820" s="23"/>
      <c r="AU820" s="23"/>
      <c r="AV820" s="23"/>
      <c r="AW820" s="23"/>
      <c r="AX820" s="23"/>
      <c r="AY820" s="23"/>
      <c r="AZ820" s="23"/>
      <c r="BA820" s="23"/>
      <c r="BB820" s="23"/>
      <c r="BC820" s="23"/>
      <c r="BD820" s="23"/>
      <c r="BK820" s="23"/>
      <c r="BL820" s="23"/>
      <c r="BM820" s="23"/>
      <c r="BN820" s="23"/>
      <c r="BO820" s="23"/>
      <c r="BP820" s="23"/>
      <c r="BQ820" s="23"/>
      <c r="BR820" s="23"/>
      <c r="BS820" s="23"/>
      <c r="BT820" s="23"/>
      <c r="BU820" s="23"/>
      <c r="BV820" s="23"/>
      <c r="BW820" s="23"/>
      <c r="BX820" s="23"/>
      <c r="BY820" s="23"/>
      <c r="BZ820" s="23"/>
      <c r="CA820" s="23"/>
      <c r="CB820" s="23"/>
      <c r="CC820" s="23"/>
      <c r="CD820" s="23"/>
      <c r="CE820" s="23"/>
      <c r="CF820" s="23"/>
      <c r="CG820" s="23"/>
      <c r="CH820" s="23"/>
      <c r="CI820" s="23"/>
      <c r="CJ820" s="23"/>
    </row>
    <row r="821" spans="1:88" ht="18.75" customHeight="1">
      <c r="A821" s="155">
        <f t="shared" si="78"/>
        <v>802</v>
      </c>
      <c r="B821" s="156" t="s">
        <v>58</v>
      </c>
      <c r="C821" s="164" t="s">
        <v>837</v>
      </c>
      <c r="D821" s="210">
        <v>25</v>
      </c>
      <c r="E821" s="206">
        <f t="shared" si="77"/>
        <v>5.9623181492964464E-5</v>
      </c>
      <c r="F821" s="194">
        <f t="shared" si="79"/>
        <v>0.99783687097543572</v>
      </c>
      <c r="G821" s="23"/>
      <c r="H821" s="136"/>
      <c r="I821" s="136"/>
      <c r="J821" s="136"/>
      <c r="K821" s="136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3"/>
      <c r="AD821" s="23"/>
      <c r="AE821" s="23"/>
      <c r="AF821" s="23"/>
      <c r="AG821" s="23"/>
      <c r="AH821" s="23"/>
      <c r="AI821" s="23"/>
      <c r="AJ821" s="23"/>
      <c r="AK821" s="23"/>
      <c r="AL821" s="23"/>
      <c r="AM821" s="23"/>
      <c r="AN821" s="23"/>
      <c r="AO821" s="23"/>
      <c r="AP821" s="23"/>
      <c r="AQ821" s="23"/>
      <c r="AR821" s="23"/>
      <c r="AS821" s="23"/>
      <c r="AT821" s="23"/>
      <c r="AU821" s="23"/>
      <c r="AV821" s="23"/>
      <c r="AW821" s="23"/>
      <c r="AX821" s="23"/>
      <c r="AY821" s="23"/>
      <c r="AZ821" s="23"/>
      <c r="BA821" s="23"/>
      <c r="BB821" s="23"/>
      <c r="BC821" s="23"/>
      <c r="BD821" s="23"/>
      <c r="BK821" s="23"/>
      <c r="BL821" s="23"/>
      <c r="BM821" s="23"/>
      <c r="BN821" s="23"/>
      <c r="BO821" s="23"/>
      <c r="BP821" s="23"/>
      <c r="BQ821" s="23"/>
      <c r="BR821" s="23"/>
      <c r="BS821" s="23"/>
      <c r="BT821" s="23"/>
      <c r="BU821" s="23"/>
      <c r="BV821" s="23"/>
      <c r="BW821" s="23"/>
      <c r="BX821" s="23"/>
      <c r="BY821" s="23"/>
      <c r="BZ821" s="23"/>
      <c r="CA821" s="23"/>
      <c r="CB821" s="23"/>
      <c r="CC821" s="23"/>
      <c r="CD821" s="23"/>
      <c r="CE821" s="23"/>
      <c r="CF821" s="23"/>
      <c r="CG821" s="23"/>
      <c r="CH821" s="23"/>
      <c r="CI821" s="23"/>
      <c r="CJ821" s="23"/>
    </row>
    <row r="822" spans="1:88" ht="18.75" customHeight="1">
      <c r="A822" s="155">
        <f t="shared" si="78"/>
        <v>803</v>
      </c>
      <c r="B822" s="156" t="s">
        <v>72</v>
      </c>
      <c r="C822" s="164" t="s">
        <v>875</v>
      </c>
      <c r="D822" s="210">
        <v>25</v>
      </c>
      <c r="E822" s="206">
        <f t="shared" si="77"/>
        <v>5.9623181492964464E-5</v>
      </c>
      <c r="F822" s="194">
        <f t="shared" si="79"/>
        <v>0.99789649415692872</v>
      </c>
      <c r="G822" s="23"/>
      <c r="H822" s="136"/>
      <c r="I822" s="136"/>
      <c r="J822" s="136"/>
      <c r="K822" s="136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  <c r="AD822" s="23"/>
      <c r="AE822" s="23"/>
      <c r="AF822" s="23"/>
      <c r="AG822" s="23"/>
      <c r="AH822" s="23"/>
      <c r="AI822" s="23"/>
      <c r="AJ822" s="23"/>
      <c r="AK822" s="23"/>
      <c r="AL822" s="23"/>
      <c r="AM822" s="23"/>
      <c r="AN822" s="23"/>
      <c r="AO822" s="23"/>
      <c r="AP822" s="23"/>
      <c r="AQ822" s="23"/>
      <c r="AR822" s="23"/>
      <c r="AS822" s="23"/>
      <c r="AT822" s="23"/>
      <c r="AU822" s="23"/>
      <c r="AV822" s="23"/>
      <c r="AW822" s="23"/>
      <c r="AX822" s="23"/>
      <c r="AY822" s="23"/>
      <c r="AZ822" s="23"/>
      <c r="BA822" s="23"/>
      <c r="BB822" s="23"/>
      <c r="BC822" s="23"/>
      <c r="BD822" s="23"/>
      <c r="BK822" s="23"/>
      <c r="BL822" s="23"/>
      <c r="BM822" s="23"/>
      <c r="BN822" s="23"/>
      <c r="BO822" s="23"/>
      <c r="BP822" s="23"/>
      <c r="BQ822" s="23"/>
      <c r="BR822" s="23"/>
      <c r="BS822" s="23"/>
      <c r="BT822" s="23"/>
      <c r="BU822" s="23"/>
      <c r="BV822" s="23"/>
      <c r="BW822" s="23"/>
      <c r="BX822" s="23"/>
      <c r="BY822" s="23"/>
      <c r="BZ822" s="23"/>
      <c r="CA822" s="23"/>
      <c r="CB822" s="23"/>
      <c r="CC822" s="23"/>
      <c r="CD822" s="23"/>
      <c r="CE822" s="23"/>
      <c r="CF822" s="23"/>
      <c r="CG822" s="23"/>
      <c r="CH822" s="23"/>
      <c r="CI822" s="23"/>
      <c r="CJ822" s="23"/>
    </row>
    <row r="823" spans="1:88" ht="18.75" customHeight="1">
      <c r="A823" s="155">
        <f t="shared" si="78"/>
        <v>804</v>
      </c>
      <c r="B823" s="156" t="s">
        <v>64</v>
      </c>
      <c r="C823" s="164" t="s">
        <v>1572</v>
      </c>
      <c r="D823" s="210">
        <v>24</v>
      </c>
      <c r="E823" s="206">
        <f t="shared" si="77"/>
        <v>5.7238254233245889E-5</v>
      </c>
      <c r="F823" s="194">
        <f t="shared" si="79"/>
        <v>0.99795373241116192</v>
      </c>
      <c r="G823" s="23"/>
      <c r="H823" s="136"/>
      <c r="I823" s="136"/>
      <c r="J823" s="136"/>
      <c r="K823" s="136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  <c r="AD823" s="23"/>
      <c r="AE823" s="23"/>
      <c r="AF823" s="23"/>
      <c r="AG823" s="23"/>
      <c r="AH823" s="23"/>
      <c r="AI823" s="23"/>
      <c r="AJ823" s="23"/>
      <c r="AK823" s="23"/>
      <c r="AL823" s="23"/>
      <c r="AM823" s="23"/>
      <c r="AN823" s="23"/>
      <c r="AO823" s="23"/>
      <c r="AP823" s="23"/>
      <c r="AQ823" s="23"/>
      <c r="AR823" s="23"/>
      <c r="AS823" s="23"/>
      <c r="AT823" s="23"/>
      <c r="AU823" s="23"/>
      <c r="AV823" s="23"/>
      <c r="AW823" s="23"/>
      <c r="AX823" s="23"/>
      <c r="AY823" s="23"/>
      <c r="AZ823" s="23"/>
      <c r="BA823" s="23"/>
      <c r="BB823" s="23"/>
      <c r="BC823" s="23"/>
      <c r="BD823" s="23"/>
      <c r="BK823" s="23"/>
      <c r="BL823" s="23"/>
      <c r="BM823" s="23"/>
      <c r="BN823" s="23"/>
      <c r="BO823" s="23"/>
      <c r="BP823" s="23"/>
      <c r="BQ823" s="23"/>
      <c r="BR823" s="23"/>
      <c r="BS823" s="23"/>
      <c r="BT823" s="23"/>
      <c r="BU823" s="23"/>
      <c r="BV823" s="23"/>
      <c r="BW823" s="23"/>
      <c r="BX823" s="23"/>
      <c r="BY823" s="23"/>
      <c r="BZ823" s="23"/>
      <c r="CA823" s="23"/>
      <c r="CB823" s="23"/>
      <c r="CC823" s="23"/>
      <c r="CD823" s="23"/>
      <c r="CE823" s="23"/>
      <c r="CF823" s="23"/>
      <c r="CG823" s="23"/>
      <c r="CH823" s="23"/>
      <c r="CI823" s="23"/>
      <c r="CJ823" s="23"/>
    </row>
    <row r="824" spans="1:88" ht="18.75" customHeight="1">
      <c r="A824" s="155">
        <f t="shared" si="78"/>
        <v>805</v>
      </c>
      <c r="B824" s="156" t="s">
        <v>61</v>
      </c>
      <c r="C824" s="164" t="s">
        <v>859</v>
      </c>
      <c r="D824" s="210">
        <v>24</v>
      </c>
      <c r="E824" s="206">
        <f t="shared" si="77"/>
        <v>5.7238254233245889E-5</v>
      </c>
      <c r="F824" s="194">
        <f t="shared" si="79"/>
        <v>0.99801097066539513</v>
      </c>
      <c r="G824" s="23"/>
      <c r="H824" s="136"/>
      <c r="I824" s="136"/>
      <c r="J824" s="136"/>
      <c r="K824" s="136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3"/>
      <c r="AD824" s="23"/>
      <c r="AE824" s="23"/>
      <c r="AF824" s="23"/>
      <c r="AG824" s="23"/>
      <c r="AH824" s="23"/>
      <c r="AI824" s="23"/>
      <c r="AJ824" s="23"/>
      <c r="AK824" s="23"/>
      <c r="AL824" s="23"/>
      <c r="AM824" s="23"/>
      <c r="AN824" s="23"/>
      <c r="AO824" s="23"/>
      <c r="AP824" s="23"/>
      <c r="AQ824" s="23"/>
      <c r="AR824" s="23"/>
      <c r="AS824" s="23"/>
      <c r="AT824" s="23"/>
      <c r="AU824" s="23"/>
      <c r="AV824" s="23"/>
      <c r="AW824" s="23"/>
      <c r="AX824" s="23"/>
      <c r="AY824" s="23"/>
      <c r="AZ824" s="23"/>
      <c r="BA824" s="23"/>
      <c r="BB824" s="23"/>
      <c r="BC824" s="23"/>
      <c r="BD824" s="23"/>
      <c r="BK824" s="23"/>
      <c r="BL824" s="23"/>
      <c r="BM824" s="23"/>
      <c r="BN824" s="23"/>
      <c r="BO824" s="23"/>
      <c r="BP824" s="23"/>
      <c r="BQ824" s="23"/>
      <c r="BR824" s="23"/>
      <c r="BS824" s="23"/>
      <c r="BT824" s="23"/>
      <c r="BU824" s="23"/>
      <c r="BV824" s="23"/>
      <c r="BW824" s="23"/>
      <c r="BX824" s="23"/>
      <c r="BY824" s="23"/>
      <c r="BZ824" s="23"/>
      <c r="CA824" s="23"/>
      <c r="CB824" s="23"/>
      <c r="CC824" s="23"/>
      <c r="CD824" s="23"/>
      <c r="CE824" s="23"/>
      <c r="CF824" s="23"/>
      <c r="CG824" s="23"/>
      <c r="CH824" s="23"/>
      <c r="CI824" s="23"/>
      <c r="CJ824" s="23"/>
    </row>
    <row r="825" spans="1:88" ht="18.75" customHeight="1">
      <c r="A825" s="155">
        <f t="shared" si="78"/>
        <v>806</v>
      </c>
      <c r="B825" s="156" t="s">
        <v>61</v>
      </c>
      <c r="C825" s="164" t="s">
        <v>830</v>
      </c>
      <c r="D825" s="210">
        <v>24</v>
      </c>
      <c r="E825" s="206">
        <f t="shared" si="77"/>
        <v>5.7238254233245889E-5</v>
      </c>
      <c r="F825" s="194">
        <f t="shared" si="79"/>
        <v>0.99806820891962833</v>
      </c>
      <c r="G825" s="23"/>
      <c r="H825" s="136"/>
      <c r="I825" s="136"/>
      <c r="J825" s="136"/>
      <c r="K825" s="136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  <c r="AD825" s="23"/>
      <c r="AE825" s="23"/>
      <c r="AF825" s="23"/>
      <c r="AG825" s="23"/>
      <c r="AH825" s="23"/>
      <c r="AI825" s="23"/>
      <c r="AJ825" s="23"/>
      <c r="AK825" s="23"/>
      <c r="AL825" s="23"/>
      <c r="AM825" s="23"/>
      <c r="AN825" s="23"/>
      <c r="AO825" s="23"/>
      <c r="AP825" s="23"/>
      <c r="AQ825" s="23"/>
      <c r="AR825" s="23"/>
      <c r="AS825" s="23"/>
      <c r="AT825" s="23"/>
      <c r="AU825" s="23"/>
      <c r="AV825" s="23"/>
      <c r="AW825" s="23"/>
      <c r="AX825" s="23"/>
      <c r="AY825" s="23"/>
      <c r="AZ825" s="23"/>
      <c r="BA825" s="23"/>
      <c r="BB825" s="23"/>
      <c r="BC825" s="23"/>
      <c r="BD825" s="23"/>
      <c r="BK825" s="23"/>
      <c r="BL825" s="23"/>
      <c r="BM825" s="23"/>
      <c r="BN825" s="23"/>
      <c r="BO825" s="23"/>
      <c r="BP825" s="23"/>
      <c r="BQ825" s="23"/>
      <c r="BR825" s="23"/>
      <c r="BS825" s="23"/>
      <c r="BT825" s="23"/>
      <c r="BU825" s="23"/>
      <c r="BV825" s="23"/>
      <c r="BW825" s="23"/>
      <c r="BX825" s="23"/>
      <c r="BY825" s="23"/>
      <c r="BZ825" s="23"/>
      <c r="CA825" s="23"/>
      <c r="CB825" s="23"/>
      <c r="CC825" s="23"/>
      <c r="CD825" s="23"/>
      <c r="CE825" s="23"/>
      <c r="CF825" s="23"/>
      <c r="CG825" s="23"/>
      <c r="CH825" s="23"/>
      <c r="CI825" s="23"/>
      <c r="CJ825" s="23"/>
    </row>
    <row r="826" spans="1:88" ht="18.75" customHeight="1">
      <c r="A826" s="155">
        <f t="shared" si="78"/>
        <v>807</v>
      </c>
      <c r="B826" s="156" t="s">
        <v>61</v>
      </c>
      <c r="C826" s="164" t="s">
        <v>906</v>
      </c>
      <c r="D826" s="210">
        <v>23</v>
      </c>
      <c r="E826" s="206">
        <f t="shared" si="77"/>
        <v>5.4853326973527306E-5</v>
      </c>
      <c r="F826" s="194">
        <f t="shared" si="79"/>
        <v>0.99812306224660186</v>
      </c>
      <c r="G826" s="23"/>
      <c r="H826" s="136"/>
      <c r="I826" s="136"/>
      <c r="J826" s="136"/>
      <c r="K826" s="136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3"/>
      <c r="AD826" s="23"/>
      <c r="AE826" s="23"/>
      <c r="AF826" s="23"/>
      <c r="AG826" s="23"/>
      <c r="AH826" s="23"/>
      <c r="AI826" s="23"/>
      <c r="AJ826" s="23"/>
      <c r="AK826" s="23"/>
      <c r="AL826" s="23"/>
      <c r="AM826" s="23"/>
      <c r="AN826" s="23"/>
      <c r="AO826" s="23"/>
      <c r="AP826" s="23"/>
      <c r="AQ826" s="23"/>
      <c r="AR826" s="23"/>
      <c r="AS826" s="23"/>
      <c r="AT826" s="23"/>
      <c r="AU826" s="23"/>
      <c r="AV826" s="23"/>
      <c r="AW826" s="23"/>
      <c r="AX826" s="23"/>
      <c r="AY826" s="23"/>
      <c r="AZ826" s="23"/>
      <c r="BA826" s="23"/>
      <c r="BB826" s="23"/>
      <c r="BC826" s="23"/>
      <c r="BD826" s="23"/>
      <c r="BK826" s="23"/>
      <c r="BL826" s="23"/>
      <c r="BM826" s="23"/>
      <c r="BN826" s="23"/>
      <c r="BO826" s="23"/>
      <c r="BP826" s="23"/>
      <c r="BQ826" s="23"/>
      <c r="BR826" s="23"/>
      <c r="BS826" s="23"/>
      <c r="BT826" s="23"/>
      <c r="BU826" s="23"/>
      <c r="BV826" s="23"/>
      <c r="BW826" s="23"/>
      <c r="BX826" s="23"/>
      <c r="BY826" s="23"/>
      <c r="BZ826" s="23"/>
      <c r="CA826" s="23"/>
      <c r="CB826" s="23"/>
      <c r="CC826" s="23"/>
      <c r="CD826" s="23"/>
      <c r="CE826" s="23"/>
      <c r="CF826" s="23"/>
      <c r="CG826" s="23"/>
      <c r="CH826" s="23"/>
      <c r="CI826" s="23"/>
      <c r="CJ826" s="23"/>
    </row>
    <row r="827" spans="1:88" ht="18.75" customHeight="1">
      <c r="A827" s="155">
        <f t="shared" si="78"/>
        <v>808</v>
      </c>
      <c r="B827" s="156" t="s">
        <v>56</v>
      </c>
      <c r="C827" s="164" t="s">
        <v>868</v>
      </c>
      <c r="D827" s="210">
        <v>23</v>
      </c>
      <c r="E827" s="206">
        <f t="shared" si="77"/>
        <v>5.4853326973527306E-5</v>
      </c>
      <c r="F827" s="194">
        <f t="shared" si="79"/>
        <v>0.99817791557357538</v>
      </c>
      <c r="G827" s="23"/>
      <c r="H827" s="136"/>
      <c r="I827" s="136"/>
      <c r="J827" s="136"/>
      <c r="K827" s="136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  <c r="AD827" s="23"/>
      <c r="AE827" s="23"/>
      <c r="AF827" s="23"/>
      <c r="AG827" s="23"/>
      <c r="AH827" s="23"/>
      <c r="AI827" s="23"/>
      <c r="AJ827" s="23"/>
      <c r="AK827" s="23"/>
      <c r="AL827" s="23"/>
      <c r="AM827" s="23"/>
      <c r="AN827" s="23"/>
      <c r="AO827" s="23"/>
      <c r="AP827" s="23"/>
      <c r="AQ827" s="23"/>
      <c r="AR827" s="23"/>
      <c r="AS827" s="23"/>
      <c r="AT827" s="23"/>
      <c r="AU827" s="23"/>
      <c r="AV827" s="23"/>
      <c r="AW827" s="23"/>
      <c r="AX827" s="23"/>
      <c r="AY827" s="23"/>
      <c r="AZ827" s="23"/>
      <c r="BA827" s="23"/>
      <c r="BB827" s="23"/>
      <c r="BC827" s="23"/>
      <c r="BD827" s="23"/>
      <c r="BK827" s="23"/>
      <c r="BL827" s="23"/>
      <c r="BM827" s="23"/>
      <c r="BN827" s="23"/>
      <c r="BO827" s="23"/>
      <c r="BP827" s="23"/>
      <c r="BQ827" s="23"/>
      <c r="BR827" s="23"/>
      <c r="BS827" s="23"/>
      <c r="BT827" s="23"/>
      <c r="BU827" s="23"/>
      <c r="BV827" s="23"/>
      <c r="BW827" s="23"/>
      <c r="BX827" s="23"/>
      <c r="BY827" s="23"/>
      <c r="BZ827" s="23"/>
      <c r="CA827" s="23"/>
      <c r="CB827" s="23"/>
      <c r="CC827" s="23"/>
      <c r="CD827" s="23"/>
      <c r="CE827" s="23"/>
      <c r="CF827" s="23"/>
      <c r="CG827" s="23"/>
      <c r="CH827" s="23"/>
      <c r="CI827" s="23"/>
      <c r="CJ827" s="23"/>
    </row>
    <row r="828" spans="1:88" ht="18.75" customHeight="1">
      <c r="A828" s="155">
        <f t="shared" si="78"/>
        <v>809</v>
      </c>
      <c r="B828" s="156" t="s">
        <v>61</v>
      </c>
      <c r="C828" s="164" t="s">
        <v>900</v>
      </c>
      <c r="D828" s="210">
        <v>23</v>
      </c>
      <c r="E828" s="206">
        <f t="shared" si="77"/>
        <v>5.4853326973527306E-5</v>
      </c>
      <c r="F828" s="194">
        <f t="shared" si="79"/>
        <v>0.99823276890054891</v>
      </c>
      <c r="G828" s="23"/>
      <c r="H828" s="136"/>
      <c r="I828" s="136"/>
      <c r="J828" s="136"/>
      <c r="K828" s="136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3"/>
      <c r="AD828" s="23"/>
      <c r="AE828" s="23"/>
      <c r="AF828" s="23"/>
      <c r="AG828" s="23"/>
      <c r="AH828" s="23"/>
      <c r="AI828" s="23"/>
      <c r="AJ828" s="23"/>
      <c r="AK828" s="23"/>
      <c r="AL828" s="23"/>
      <c r="AM828" s="23"/>
      <c r="AN828" s="23"/>
      <c r="AO828" s="23"/>
      <c r="AP828" s="23"/>
      <c r="AQ828" s="23"/>
      <c r="AR828" s="23"/>
      <c r="AS828" s="23"/>
      <c r="AT828" s="23"/>
      <c r="AU828" s="23"/>
      <c r="AV828" s="23"/>
      <c r="AW828" s="23"/>
      <c r="AX828" s="23"/>
      <c r="AY828" s="23"/>
      <c r="AZ828" s="23"/>
      <c r="BA828" s="23"/>
      <c r="BB828" s="23"/>
      <c r="BC828" s="23"/>
      <c r="BD828" s="23"/>
      <c r="BK828" s="23"/>
      <c r="BL828" s="23"/>
      <c r="BM828" s="23"/>
      <c r="BN828" s="23"/>
      <c r="BO828" s="23"/>
      <c r="BP828" s="23"/>
      <c r="BQ828" s="23"/>
      <c r="BR828" s="23"/>
      <c r="BS828" s="23"/>
      <c r="BT828" s="23"/>
      <c r="BU828" s="23"/>
      <c r="BV828" s="23"/>
      <c r="BW828" s="23"/>
      <c r="BX828" s="23"/>
      <c r="BY828" s="23"/>
      <c r="BZ828" s="23"/>
      <c r="CA828" s="23"/>
      <c r="CB828" s="23"/>
      <c r="CC828" s="23"/>
      <c r="CD828" s="23"/>
      <c r="CE828" s="23"/>
      <c r="CF828" s="23"/>
      <c r="CG828" s="23"/>
      <c r="CH828" s="23"/>
      <c r="CI828" s="23"/>
      <c r="CJ828" s="23"/>
    </row>
    <row r="829" spans="1:88" ht="18.75" customHeight="1">
      <c r="A829" s="155">
        <f t="shared" si="78"/>
        <v>810</v>
      </c>
      <c r="B829" s="156" t="s">
        <v>61</v>
      </c>
      <c r="C829" s="164" t="s">
        <v>858</v>
      </c>
      <c r="D829" s="210">
        <v>23</v>
      </c>
      <c r="E829" s="206">
        <f t="shared" si="77"/>
        <v>5.4853326973527306E-5</v>
      </c>
      <c r="F829" s="194">
        <f t="shared" si="79"/>
        <v>0.99828762222752243</v>
      </c>
      <c r="G829" s="23"/>
      <c r="H829" s="136"/>
      <c r="I829" s="136"/>
      <c r="J829" s="136"/>
      <c r="K829" s="136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3"/>
      <c r="AD829" s="23"/>
      <c r="AE829" s="23"/>
      <c r="AF829" s="23"/>
      <c r="AG829" s="23"/>
      <c r="AH829" s="23"/>
      <c r="AI829" s="23"/>
      <c r="AJ829" s="23"/>
      <c r="AK829" s="23"/>
      <c r="AL829" s="23"/>
      <c r="AM829" s="23"/>
      <c r="AN829" s="23"/>
      <c r="AO829" s="23"/>
      <c r="AP829" s="23"/>
      <c r="AQ829" s="23"/>
      <c r="AR829" s="23"/>
      <c r="AS829" s="23"/>
      <c r="AT829" s="23"/>
      <c r="AU829" s="23"/>
      <c r="AV829" s="23"/>
      <c r="AW829" s="23"/>
      <c r="AX829" s="23"/>
      <c r="AY829" s="23"/>
      <c r="AZ829" s="23"/>
      <c r="BA829" s="23"/>
      <c r="BB829" s="23"/>
      <c r="BC829" s="23"/>
      <c r="BD829" s="23"/>
      <c r="BK829" s="23"/>
      <c r="BL829" s="23"/>
      <c r="BM829" s="23"/>
      <c r="BN829" s="23"/>
      <c r="BO829" s="23"/>
      <c r="BP829" s="23"/>
      <c r="BQ829" s="23"/>
      <c r="BR829" s="23"/>
      <c r="BS829" s="23"/>
      <c r="BT829" s="23"/>
      <c r="BU829" s="23"/>
      <c r="BV829" s="23"/>
      <c r="BW829" s="23"/>
      <c r="BX829" s="23"/>
      <c r="BY829" s="23"/>
      <c r="BZ829" s="23"/>
      <c r="CA829" s="23"/>
      <c r="CB829" s="23"/>
      <c r="CC829" s="23"/>
      <c r="CD829" s="23"/>
      <c r="CE829" s="23"/>
      <c r="CF829" s="23"/>
      <c r="CG829" s="23"/>
      <c r="CH829" s="23"/>
      <c r="CI829" s="23"/>
      <c r="CJ829" s="23"/>
    </row>
    <row r="830" spans="1:88" ht="18.75" customHeight="1">
      <c r="A830" s="155">
        <f t="shared" si="78"/>
        <v>811</v>
      </c>
      <c r="B830" s="156" t="s">
        <v>61</v>
      </c>
      <c r="C830" s="164" t="s">
        <v>851</v>
      </c>
      <c r="D830" s="210">
        <v>23</v>
      </c>
      <c r="E830" s="206">
        <f t="shared" si="77"/>
        <v>5.4853326973527306E-5</v>
      </c>
      <c r="F830" s="194">
        <f t="shared" si="79"/>
        <v>0.99834247555449596</v>
      </c>
      <c r="G830" s="23"/>
      <c r="H830" s="136"/>
      <c r="I830" s="136"/>
      <c r="J830" s="136"/>
      <c r="K830" s="136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  <c r="AD830" s="23"/>
      <c r="AE830" s="23"/>
      <c r="AF830" s="23"/>
      <c r="AG830" s="23"/>
      <c r="AH830" s="23"/>
      <c r="AI830" s="23"/>
      <c r="AJ830" s="23"/>
      <c r="AK830" s="23"/>
      <c r="AL830" s="23"/>
      <c r="AM830" s="23"/>
      <c r="AN830" s="23"/>
      <c r="AO830" s="23"/>
      <c r="AP830" s="23"/>
      <c r="AQ830" s="23"/>
      <c r="AR830" s="23"/>
      <c r="AS830" s="23"/>
      <c r="AT830" s="23"/>
      <c r="AU830" s="23"/>
      <c r="AV830" s="23"/>
      <c r="AW830" s="23"/>
      <c r="AX830" s="23"/>
      <c r="AY830" s="23"/>
      <c r="AZ830" s="23"/>
      <c r="BA830" s="23"/>
      <c r="BB830" s="23"/>
      <c r="BC830" s="23"/>
      <c r="BD830" s="23"/>
      <c r="BK830" s="23"/>
      <c r="BL830" s="23"/>
      <c r="BM830" s="23"/>
      <c r="BN830" s="23"/>
      <c r="BO830" s="23"/>
      <c r="BP830" s="23"/>
      <c r="BQ830" s="23"/>
      <c r="BR830" s="23"/>
      <c r="BS830" s="23"/>
      <c r="BT830" s="23"/>
      <c r="BU830" s="23"/>
      <c r="BV830" s="23"/>
      <c r="BW830" s="23"/>
      <c r="BX830" s="23"/>
      <c r="BY830" s="23"/>
      <c r="BZ830" s="23"/>
      <c r="CA830" s="23"/>
      <c r="CB830" s="23"/>
      <c r="CC830" s="23"/>
      <c r="CD830" s="23"/>
      <c r="CE830" s="23"/>
      <c r="CF830" s="23"/>
      <c r="CG830" s="23"/>
      <c r="CH830" s="23"/>
      <c r="CI830" s="23"/>
      <c r="CJ830" s="23"/>
    </row>
    <row r="831" spans="1:88" ht="18.75" customHeight="1">
      <c r="A831" s="155">
        <f t="shared" si="78"/>
        <v>812</v>
      </c>
      <c r="B831" s="156" t="s">
        <v>64</v>
      </c>
      <c r="C831" s="164" t="s">
        <v>1756</v>
      </c>
      <c r="D831" s="210">
        <v>23</v>
      </c>
      <c r="E831" s="206">
        <f t="shared" si="77"/>
        <v>5.4853326973527306E-5</v>
      </c>
      <c r="F831" s="194">
        <f t="shared" si="79"/>
        <v>0.99839732888146948</v>
      </c>
      <c r="G831" s="23"/>
      <c r="H831" s="136"/>
      <c r="I831" s="136"/>
      <c r="J831" s="136"/>
      <c r="K831" s="136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  <c r="AD831" s="23"/>
      <c r="AE831" s="23"/>
      <c r="AF831" s="23"/>
      <c r="AG831" s="23"/>
      <c r="AH831" s="23"/>
      <c r="AI831" s="23"/>
      <c r="AJ831" s="23"/>
      <c r="AK831" s="23"/>
      <c r="AL831" s="23"/>
      <c r="AM831" s="23"/>
      <c r="AN831" s="23"/>
      <c r="AO831" s="23"/>
      <c r="AP831" s="23"/>
      <c r="AQ831" s="23"/>
      <c r="AR831" s="23"/>
      <c r="AS831" s="23"/>
      <c r="AT831" s="23"/>
      <c r="AU831" s="23"/>
      <c r="AV831" s="23"/>
      <c r="AW831" s="23"/>
      <c r="AX831" s="23"/>
      <c r="AY831" s="23"/>
      <c r="AZ831" s="23"/>
      <c r="BA831" s="23"/>
      <c r="BB831" s="23"/>
      <c r="BC831" s="23"/>
      <c r="BD831" s="23"/>
      <c r="BK831" s="23"/>
      <c r="BL831" s="23"/>
      <c r="BM831" s="23"/>
      <c r="BN831" s="23"/>
      <c r="BO831" s="23"/>
      <c r="BP831" s="23"/>
      <c r="BQ831" s="23"/>
      <c r="BR831" s="23"/>
      <c r="BS831" s="23"/>
      <c r="BT831" s="23"/>
      <c r="BU831" s="23"/>
      <c r="BV831" s="23"/>
      <c r="BW831" s="23"/>
      <c r="BX831" s="23"/>
      <c r="BY831" s="23"/>
      <c r="BZ831" s="23"/>
      <c r="CA831" s="23"/>
      <c r="CB831" s="23"/>
      <c r="CC831" s="23"/>
      <c r="CD831" s="23"/>
      <c r="CE831" s="23"/>
      <c r="CF831" s="23"/>
      <c r="CG831" s="23"/>
      <c r="CH831" s="23"/>
      <c r="CI831" s="23"/>
      <c r="CJ831" s="23"/>
    </row>
    <row r="832" spans="1:88" ht="18.75" customHeight="1">
      <c r="A832" s="155">
        <f t="shared" si="78"/>
        <v>813</v>
      </c>
      <c r="B832" s="156" t="s">
        <v>58</v>
      </c>
      <c r="C832" s="164" t="s">
        <v>1492</v>
      </c>
      <c r="D832" s="210">
        <v>22</v>
      </c>
      <c r="E832" s="206">
        <f t="shared" si="77"/>
        <v>5.246839971380873E-5</v>
      </c>
      <c r="F832" s="194">
        <f t="shared" si="79"/>
        <v>0.99844979728118333</v>
      </c>
      <c r="G832" s="23"/>
      <c r="H832" s="136"/>
      <c r="I832" s="136"/>
      <c r="J832" s="136"/>
      <c r="K832" s="136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  <c r="AD832" s="23"/>
      <c r="AE832" s="23"/>
      <c r="AF832" s="23"/>
      <c r="AG832" s="23"/>
      <c r="AH832" s="23"/>
      <c r="AI832" s="23"/>
      <c r="AJ832" s="23"/>
      <c r="AK832" s="23"/>
      <c r="AL832" s="23"/>
      <c r="AM832" s="23"/>
      <c r="AN832" s="23"/>
      <c r="AO832" s="23"/>
      <c r="AP832" s="23"/>
      <c r="AQ832" s="23"/>
      <c r="AR832" s="23"/>
      <c r="AS832" s="23"/>
      <c r="AT832" s="23"/>
      <c r="AU832" s="23"/>
      <c r="AV832" s="23"/>
      <c r="AW832" s="23"/>
      <c r="AX832" s="23"/>
      <c r="AY832" s="23"/>
      <c r="AZ832" s="23"/>
      <c r="BA832" s="23"/>
      <c r="BB832" s="23"/>
      <c r="BC832" s="23"/>
      <c r="BD832" s="23"/>
      <c r="BK832" s="23"/>
      <c r="BL832" s="23"/>
      <c r="BM832" s="23"/>
      <c r="BN832" s="23"/>
      <c r="BO832" s="23"/>
      <c r="BP832" s="23"/>
      <c r="BQ832" s="23"/>
      <c r="BR832" s="23"/>
      <c r="BS832" s="23"/>
      <c r="BT832" s="23"/>
      <c r="BU832" s="23"/>
      <c r="BV832" s="23"/>
      <c r="BW832" s="23"/>
      <c r="BX832" s="23"/>
      <c r="BY832" s="23"/>
      <c r="BZ832" s="23"/>
      <c r="CA832" s="23"/>
      <c r="CB832" s="23"/>
      <c r="CC832" s="23"/>
      <c r="CD832" s="23"/>
      <c r="CE832" s="23"/>
      <c r="CF832" s="23"/>
      <c r="CG832" s="23"/>
      <c r="CH832" s="23"/>
      <c r="CI832" s="23"/>
      <c r="CJ832" s="23"/>
    </row>
    <row r="833" spans="1:88" ht="18.75" customHeight="1">
      <c r="A833" s="155">
        <f t="shared" si="78"/>
        <v>814</v>
      </c>
      <c r="B833" s="156" t="s">
        <v>58</v>
      </c>
      <c r="C833" s="164" t="s">
        <v>1527</v>
      </c>
      <c r="D833" s="210">
        <v>22</v>
      </c>
      <c r="E833" s="206">
        <f t="shared" si="77"/>
        <v>5.246839971380873E-5</v>
      </c>
      <c r="F833" s="194">
        <f t="shared" si="79"/>
        <v>0.99850226568089717</v>
      </c>
      <c r="G833" s="23"/>
      <c r="H833" s="136"/>
      <c r="I833" s="136"/>
      <c r="J833" s="136"/>
      <c r="K833" s="136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3"/>
      <c r="AD833" s="23"/>
      <c r="AE833" s="23"/>
      <c r="AF833" s="23"/>
      <c r="AG833" s="23"/>
      <c r="AH833" s="23"/>
      <c r="AI833" s="23"/>
      <c r="AJ833" s="23"/>
      <c r="AK833" s="23"/>
      <c r="AL833" s="23"/>
      <c r="AM833" s="23"/>
      <c r="AN833" s="23"/>
      <c r="AO833" s="23"/>
      <c r="AP833" s="23"/>
      <c r="AQ833" s="23"/>
      <c r="AR833" s="23"/>
      <c r="AS833" s="23"/>
      <c r="AT833" s="23"/>
      <c r="AU833" s="23"/>
      <c r="AV833" s="23"/>
      <c r="AW833" s="23"/>
      <c r="AX833" s="23"/>
      <c r="AY833" s="23"/>
      <c r="AZ833" s="23"/>
      <c r="BA833" s="23"/>
      <c r="BB833" s="23"/>
      <c r="BC833" s="23"/>
      <c r="BD833" s="23"/>
      <c r="BK833" s="23"/>
      <c r="BL833" s="23"/>
      <c r="BM833" s="23"/>
      <c r="BN833" s="23"/>
      <c r="BO833" s="23"/>
      <c r="BP833" s="23"/>
      <c r="BQ833" s="23"/>
      <c r="BR833" s="23"/>
      <c r="BS833" s="23"/>
      <c r="BT833" s="23"/>
      <c r="BU833" s="23"/>
      <c r="BV833" s="23"/>
      <c r="BW833" s="23"/>
      <c r="BX833" s="23"/>
      <c r="BY833" s="23"/>
      <c r="BZ833" s="23"/>
      <c r="CA833" s="23"/>
      <c r="CB833" s="23"/>
      <c r="CC833" s="23"/>
      <c r="CD833" s="23"/>
      <c r="CE833" s="23"/>
      <c r="CF833" s="23"/>
      <c r="CG833" s="23"/>
      <c r="CH833" s="23"/>
      <c r="CI833" s="23"/>
      <c r="CJ833" s="23"/>
    </row>
    <row r="834" spans="1:88" ht="18.75" customHeight="1">
      <c r="A834" s="155">
        <f t="shared" si="78"/>
        <v>815</v>
      </c>
      <c r="B834" s="156" t="s">
        <v>72</v>
      </c>
      <c r="C834" s="164" t="s">
        <v>765</v>
      </c>
      <c r="D834" s="210">
        <v>22</v>
      </c>
      <c r="E834" s="206">
        <f t="shared" si="77"/>
        <v>5.246839971380873E-5</v>
      </c>
      <c r="F834" s="194">
        <f t="shared" si="79"/>
        <v>0.99855473408061102</v>
      </c>
      <c r="G834" s="23"/>
      <c r="H834" s="136"/>
      <c r="I834" s="136"/>
      <c r="J834" s="136"/>
      <c r="K834" s="136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3"/>
      <c r="AD834" s="23"/>
      <c r="AE834" s="23"/>
      <c r="AF834" s="23"/>
      <c r="AG834" s="23"/>
      <c r="AH834" s="23"/>
      <c r="AI834" s="23"/>
      <c r="AJ834" s="23"/>
      <c r="AK834" s="23"/>
      <c r="AL834" s="23"/>
      <c r="AM834" s="23"/>
      <c r="AN834" s="23"/>
      <c r="AO834" s="23"/>
      <c r="AP834" s="23"/>
      <c r="AQ834" s="23"/>
      <c r="AR834" s="23"/>
      <c r="AS834" s="23"/>
      <c r="AT834" s="23"/>
      <c r="AU834" s="23"/>
      <c r="AV834" s="23"/>
      <c r="AW834" s="23"/>
      <c r="AX834" s="23"/>
      <c r="AY834" s="23"/>
      <c r="AZ834" s="23"/>
      <c r="BA834" s="23"/>
      <c r="BB834" s="23"/>
      <c r="BC834" s="23"/>
      <c r="BD834" s="23"/>
      <c r="BK834" s="23"/>
      <c r="BL834" s="23"/>
      <c r="BM834" s="23"/>
      <c r="BN834" s="23"/>
      <c r="BO834" s="23"/>
      <c r="BP834" s="23"/>
      <c r="BQ834" s="23"/>
      <c r="BR834" s="23"/>
      <c r="BS834" s="23"/>
      <c r="BT834" s="23"/>
      <c r="BU834" s="23"/>
      <c r="BV834" s="23"/>
      <c r="BW834" s="23"/>
      <c r="BX834" s="23"/>
      <c r="BY834" s="23"/>
      <c r="BZ834" s="23"/>
      <c r="CA834" s="23"/>
      <c r="CB834" s="23"/>
      <c r="CC834" s="23"/>
      <c r="CD834" s="23"/>
      <c r="CE834" s="23"/>
      <c r="CF834" s="23"/>
      <c r="CG834" s="23"/>
      <c r="CH834" s="23"/>
      <c r="CI834" s="23"/>
      <c r="CJ834" s="23"/>
    </row>
    <row r="835" spans="1:88" ht="18.75" customHeight="1">
      <c r="A835" s="155">
        <f t="shared" si="78"/>
        <v>816</v>
      </c>
      <c r="B835" s="156" t="s">
        <v>64</v>
      </c>
      <c r="C835" s="164" t="s">
        <v>861</v>
      </c>
      <c r="D835" s="210">
        <v>22</v>
      </c>
      <c r="E835" s="206">
        <f t="shared" si="77"/>
        <v>5.246839971380873E-5</v>
      </c>
      <c r="F835" s="194">
        <f t="shared" si="79"/>
        <v>0.99860720248032486</v>
      </c>
      <c r="G835" s="23"/>
      <c r="H835" s="136"/>
      <c r="I835" s="136"/>
      <c r="J835" s="136"/>
      <c r="K835" s="136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3"/>
      <c r="AD835" s="23"/>
      <c r="AE835" s="23"/>
      <c r="AF835" s="23"/>
      <c r="AG835" s="23"/>
      <c r="AH835" s="23"/>
      <c r="AI835" s="23"/>
      <c r="AJ835" s="23"/>
      <c r="AK835" s="23"/>
      <c r="AL835" s="23"/>
      <c r="AM835" s="23"/>
      <c r="AN835" s="23"/>
      <c r="AO835" s="23"/>
      <c r="AP835" s="23"/>
      <c r="AQ835" s="23"/>
      <c r="AR835" s="23"/>
      <c r="AS835" s="23"/>
      <c r="AT835" s="23"/>
      <c r="AU835" s="23"/>
      <c r="AV835" s="23"/>
      <c r="AW835" s="23"/>
      <c r="AX835" s="23"/>
      <c r="AY835" s="23"/>
      <c r="AZ835" s="23"/>
      <c r="BA835" s="23"/>
      <c r="BB835" s="23"/>
      <c r="BC835" s="23"/>
      <c r="BD835" s="23"/>
      <c r="BK835" s="23"/>
      <c r="BL835" s="23"/>
      <c r="BM835" s="23"/>
      <c r="BN835" s="23"/>
      <c r="BO835" s="23"/>
      <c r="BP835" s="23"/>
      <c r="BQ835" s="23"/>
      <c r="BR835" s="23"/>
      <c r="BS835" s="23"/>
      <c r="BT835" s="23"/>
      <c r="BU835" s="23"/>
      <c r="BV835" s="23"/>
      <c r="BW835" s="23"/>
      <c r="BX835" s="23"/>
      <c r="BY835" s="23"/>
      <c r="BZ835" s="23"/>
      <c r="CA835" s="23"/>
      <c r="CB835" s="23"/>
      <c r="CC835" s="23"/>
      <c r="CD835" s="23"/>
      <c r="CE835" s="23"/>
      <c r="CF835" s="23"/>
      <c r="CG835" s="23"/>
      <c r="CH835" s="23"/>
      <c r="CI835" s="23"/>
      <c r="CJ835" s="23"/>
    </row>
    <row r="836" spans="1:88" ht="18.75" customHeight="1">
      <c r="A836" s="155">
        <f t="shared" si="78"/>
        <v>817</v>
      </c>
      <c r="B836" s="156" t="s">
        <v>58</v>
      </c>
      <c r="C836" s="164" t="s">
        <v>872</v>
      </c>
      <c r="D836" s="210">
        <v>22</v>
      </c>
      <c r="E836" s="206">
        <f t="shared" si="77"/>
        <v>5.246839971380873E-5</v>
      </c>
      <c r="F836" s="194">
        <f t="shared" si="79"/>
        <v>0.99865967088003871</v>
      </c>
      <c r="G836" s="23"/>
      <c r="H836" s="136"/>
      <c r="I836" s="136"/>
      <c r="J836" s="136"/>
      <c r="K836" s="136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3"/>
      <c r="AD836" s="23"/>
      <c r="AE836" s="23"/>
      <c r="AF836" s="23"/>
      <c r="AG836" s="23"/>
      <c r="AH836" s="23"/>
      <c r="AI836" s="23"/>
      <c r="AJ836" s="23"/>
      <c r="AK836" s="23"/>
      <c r="AL836" s="23"/>
      <c r="AM836" s="23"/>
      <c r="AN836" s="23"/>
      <c r="AO836" s="23"/>
      <c r="AP836" s="23"/>
      <c r="AQ836" s="23"/>
      <c r="AR836" s="23"/>
      <c r="AS836" s="23"/>
      <c r="AT836" s="23"/>
      <c r="AU836" s="23"/>
      <c r="AV836" s="23"/>
      <c r="AW836" s="23"/>
      <c r="AX836" s="23"/>
      <c r="AY836" s="23"/>
      <c r="AZ836" s="23"/>
      <c r="BA836" s="23"/>
      <c r="BB836" s="23"/>
      <c r="BC836" s="23"/>
      <c r="BD836" s="23"/>
      <c r="BK836" s="23"/>
      <c r="BL836" s="23"/>
      <c r="BM836" s="23"/>
      <c r="BN836" s="23"/>
      <c r="BO836" s="23"/>
      <c r="BP836" s="23"/>
      <c r="BQ836" s="23"/>
      <c r="BR836" s="23"/>
      <c r="BS836" s="23"/>
      <c r="BT836" s="23"/>
      <c r="BU836" s="23"/>
      <c r="BV836" s="23"/>
      <c r="BW836" s="23"/>
      <c r="BX836" s="23"/>
      <c r="BY836" s="23"/>
      <c r="BZ836" s="23"/>
      <c r="CA836" s="23"/>
      <c r="CB836" s="23"/>
      <c r="CC836" s="23"/>
      <c r="CD836" s="23"/>
      <c r="CE836" s="23"/>
      <c r="CF836" s="23"/>
      <c r="CG836" s="23"/>
      <c r="CH836" s="23"/>
      <c r="CI836" s="23"/>
      <c r="CJ836" s="23"/>
    </row>
    <row r="837" spans="1:88" ht="18.75" customHeight="1">
      <c r="A837" s="155">
        <f t="shared" si="78"/>
        <v>818</v>
      </c>
      <c r="B837" s="156" t="s">
        <v>72</v>
      </c>
      <c r="C837" s="164" t="s">
        <v>1784</v>
      </c>
      <c r="D837" s="210">
        <v>22</v>
      </c>
      <c r="E837" s="206">
        <f t="shared" si="77"/>
        <v>5.246839971380873E-5</v>
      </c>
      <c r="F837" s="194">
        <f t="shared" si="79"/>
        <v>0.99871213927975255</v>
      </c>
      <c r="G837" s="23"/>
      <c r="H837" s="136"/>
      <c r="I837" s="136"/>
      <c r="J837" s="136"/>
      <c r="K837" s="136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3"/>
      <c r="AD837" s="23"/>
      <c r="AE837" s="23"/>
      <c r="AF837" s="23"/>
      <c r="AG837" s="23"/>
      <c r="AH837" s="23"/>
      <c r="AI837" s="23"/>
      <c r="AJ837" s="23"/>
      <c r="AK837" s="23"/>
      <c r="AL837" s="23"/>
      <c r="AM837" s="23"/>
      <c r="AN837" s="23"/>
      <c r="AO837" s="23"/>
      <c r="AP837" s="23"/>
      <c r="AQ837" s="23"/>
      <c r="AR837" s="23"/>
      <c r="AS837" s="23"/>
      <c r="AT837" s="23"/>
      <c r="AU837" s="23"/>
      <c r="AV837" s="23"/>
      <c r="AW837" s="23"/>
      <c r="AX837" s="23"/>
      <c r="AY837" s="23"/>
      <c r="AZ837" s="23"/>
      <c r="BA837" s="23"/>
      <c r="BB837" s="23"/>
      <c r="BC837" s="23"/>
      <c r="BD837" s="23"/>
      <c r="BK837" s="23"/>
      <c r="BL837" s="23"/>
      <c r="BM837" s="23"/>
      <c r="BN837" s="23"/>
      <c r="BO837" s="23"/>
      <c r="BP837" s="23"/>
      <c r="BQ837" s="23"/>
      <c r="BR837" s="23"/>
      <c r="BS837" s="23"/>
      <c r="BT837" s="23"/>
      <c r="BU837" s="23"/>
      <c r="BV837" s="23"/>
      <c r="BW837" s="23"/>
      <c r="BX837" s="23"/>
      <c r="BY837" s="23"/>
      <c r="BZ837" s="23"/>
      <c r="CA837" s="23"/>
      <c r="CB837" s="23"/>
      <c r="CC837" s="23"/>
      <c r="CD837" s="23"/>
      <c r="CE837" s="23"/>
      <c r="CF837" s="23"/>
      <c r="CG837" s="23"/>
      <c r="CH837" s="23"/>
      <c r="CI837" s="23"/>
      <c r="CJ837" s="23"/>
    </row>
    <row r="838" spans="1:88" ht="18.75" customHeight="1">
      <c r="A838" s="155">
        <f t="shared" si="78"/>
        <v>819</v>
      </c>
      <c r="B838" s="156" t="s">
        <v>52</v>
      </c>
      <c r="C838" s="164" t="s">
        <v>1493</v>
      </c>
      <c r="D838" s="210">
        <v>21</v>
      </c>
      <c r="E838" s="206">
        <f t="shared" si="77"/>
        <v>5.0083472454090147E-5</v>
      </c>
      <c r="F838" s="194">
        <f t="shared" si="79"/>
        <v>0.99876222275220661</v>
      </c>
      <c r="G838" s="23"/>
      <c r="H838" s="136"/>
      <c r="I838" s="136"/>
      <c r="J838" s="136"/>
      <c r="K838" s="136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3"/>
      <c r="AD838" s="23"/>
      <c r="AE838" s="23"/>
      <c r="AF838" s="23"/>
      <c r="AG838" s="23"/>
      <c r="AH838" s="23"/>
      <c r="AI838" s="23"/>
      <c r="AJ838" s="23"/>
      <c r="AK838" s="23"/>
      <c r="AL838" s="23"/>
      <c r="AM838" s="23"/>
      <c r="AN838" s="23"/>
      <c r="AO838" s="23"/>
      <c r="AP838" s="23"/>
      <c r="AQ838" s="23"/>
      <c r="AR838" s="23"/>
      <c r="AS838" s="23"/>
      <c r="AT838" s="23"/>
      <c r="AU838" s="23"/>
      <c r="AV838" s="23"/>
      <c r="AW838" s="23"/>
      <c r="AX838" s="23"/>
      <c r="AY838" s="23"/>
      <c r="AZ838" s="23"/>
      <c r="BA838" s="23"/>
      <c r="BB838" s="23"/>
      <c r="BC838" s="23"/>
      <c r="BD838" s="23"/>
      <c r="BK838" s="23"/>
      <c r="BL838" s="23"/>
      <c r="BM838" s="23"/>
      <c r="BN838" s="23"/>
      <c r="BO838" s="23"/>
      <c r="BP838" s="23"/>
      <c r="BQ838" s="23"/>
      <c r="BR838" s="23"/>
      <c r="BS838" s="23"/>
      <c r="BT838" s="23"/>
      <c r="BU838" s="23"/>
      <c r="BV838" s="23"/>
      <c r="BW838" s="23"/>
      <c r="BX838" s="23"/>
      <c r="BY838" s="23"/>
      <c r="BZ838" s="23"/>
      <c r="CA838" s="23"/>
      <c r="CB838" s="23"/>
      <c r="CC838" s="23"/>
      <c r="CD838" s="23"/>
      <c r="CE838" s="23"/>
      <c r="CF838" s="23"/>
      <c r="CG838" s="23"/>
      <c r="CH838" s="23"/>
      <c r="CI838" s="23"/>
      <c r="CJ838" s="23"/>
    </row>
    <row r="839" spans="1:88" ht="18.75" customHeight="1">
      <c r="A839" s="155">
        <f t="shared" si="78"/>
        <v>820</v>
      </c>
      <c r="B839" s="156" t="s">
        <v>72</v>
      </c>
      <c r="C839" s="164" t="s">
        <v>1552</v>
      </c>
      <c r="D839" s="210">
        <v>21</v>
      </c>
      <c r="E839" s="206">
        <f t="shared" si="77"/>
        <v>5.0083472454090147E-5</v>
      </c>
      <c r="F839" s="194">
        <f t="shared" si="79"/>
        <v>0.99881230622466066</v>
      </c>
      <c r="G839" s="23"/>
      <c r="H839" s="136"/>
      <c r="I839" s="136"/>
      <c r="J839" s="136"/>
      <c r="K839" s="136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  <c r="AD839" s="23"/>
      <c r="AE839" s="23"/>
      <c r="AF839" s="23"/>
      <c r="AG839" s="23"/>
      <c r="AH839" s="23"/>
      <c r="AI839" s="23"/>
      <c r="AJ839" s="23"/>
      <c r="AK839" s="23"/>
      <c r="AL839" s="23"/>
      <c r="AM839" s="23"/>
      <c r="AN839" s="23"/>
      <c r="AO839" s="23"/>
      <c r="AP839" s="23"/>
      <c r="AQ839" s="23"/>
      <c r="AR839" s="23"/>
      <c r="AS839" s="23"/>
      <c r="AT839" s="23"/>
      <c r="AU839" s="23"/>
      <c r="AV839" s="23"/>
      <c r="AW839" s="23"/>
      <c r="AX839" s="23"/>
      <c r="AY839" s="23"/>
      <c r="AZ839" s="23"/>
      <c r="BA839" s="23"/>
      <c r="BB839" s="23"/>
      <c r="BC839" s="23"/>
      <c r="BD839" s="23"/>
      <c r="BK839" s="23"/>
      <c r="BL839" s="23"/>
      <c r="BM839" s="23"/>
      <c r="BN839" s="23"/>
      <c r="BO839" s="23"/>
      <c r="BP839" s="23"/>
      <c r="BQ839" s="23"/>
      <c r="BR839" s="23"/>
      <c r="BS839" s="23"/>
      <c r="BT839" s="23"/>
      <c r="BU839" s="23"/>
      <c r="BV839" s="23"/>
      <c r="BW839" s="23"/>
      <c r="BX839" s="23"/>
      <c r="BY839" s="23"/>
      <c r="BZ839" s="23"/>
      <c r="CA839" s="23"/>
      <c r="CB839" s="23"/>
      <c r="CC839" s="23"/>
      <c r="CD839" s="23"/>
      <c r="CE839" s="23"/>
      <c r="CF839" s="23"/>
      <c r="CG839" s="23"/>
      <c r="CH839" s="23"/>
      <c r="CI839" s="23"/>
      <c r="CJ839" s="23"/>
    </row>
    <row r="840" spans="1:88" ht="18.75" customHeight="1">
      <c r="A840" s="155">
        <f t="shared" si="78"/>
        <v>821</v>
      </c>
      <c r="B840" s="156" t="s">
        <v>61</v>
      </c>
      <c r="C840" s="164" t="s">
        <v>1640</v>
      </c>
      <c r="D840" s="210">
        <v>21</v>
      </c>
      <c r="E840" s="206">
        <f t="shared" si="77"/>
        <v>5.0083472454090147E-5</v>
      </c>
      <c r="F840" s="194">
        <f t="shared" si="79"/>
        <v>0.99886238969711472</v>
      </c>
      <c r="G840" s="23"/>
      <c r="H840" s="136"/>
      <c r="I840" s="136"/>
      <c r="J840" s="136"/>
      <c r="K840" s="136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3"/>
      <c r="AD840" s="23"/>
      <c r="AE840" s="23"/>
      <c r="AF840" s="23"/>
      <c r="AG840" s="23"/>
      <c r="AH840" s="23"/>
      <c r="AI840" s="23"/>
      <c r="AJ840" s="23"/>
      <c r="AK840" s="23"/>
      <c r="AL840" s="23"/>
      <c r="AM840" s="23"/>
      <c r="AN840" s="23"/>
      <c r="AO840" s="23"/>
      <c r="AP840" s="23"/>
      <c r="AQ840" s="23"/>
      <c r="AR840" s="23"/>
      <c r="AS840" s="23"/>
      <c r="AT840" s="23"/>
      <c r="AU840" s="23"/>
      <c r="AV840" s="23"/>
      <c r="AW840" s="23"/>
      <c r="AX840" s="23"/>
      <c r="AY840" s="23"/>
      <c r="AZ840" s="23"/>
      <c r="BA840" s="23"/>
      <c r="BB840" s="23"/>
      <c r="BC840" s="23"/>
      <c r="BD840" s="23"/>
      <c r="BK840" s="23"/>
      <c r="BL840" s="23"/>
      <c r="BM840" s="23"/>
      <c r="BN840" s="23"/>
      <c r="BO840" s="23"/>
      <c r="BP840" s="23"/>
      <c r="BQ840" s="23"/>
      <c r="BR840" s="23"/>
      <c r="BS840" s="23"/>
      <c r="BT840" s="23"/>
      <c r="BU840" s="23"/>
      <c r="BV840" s="23"/>
      <c r="BW840" s="23"/>
      <c r="BX840" s="23"/>
      <c r="BY840" s="23"/>
      <c r="BZ840" s="23"/>
      <c r="CA840" s="23"/>
      <c r="CB840" s="23"/>
      <c r="CC840" s="23"/>
      <c r="CD840" s="23"/>
      <c r="CE840" s="23"/>
      <c r="CF840" s="23"/>
      <c r="CG840" s="23"/>
      <c r="CH840" s="23"/>
      <c r="CI840" s="23"/>
      <c r="CJ840" s="23"/>
    </row>
    <row r="841" spans="1:88" ht="18.75" customHeight="1">
      <c r="A841" s="155">
        <f t="shared" si="78"/>
        <v>822</v>
      </c>
      <c r="B841" s="156" t="s">
        <v>56</v>
      </c>
      <c r="C841" s="164" t="s">
        <v>1496</v>
      </c>
      <c r="D841" s="210">
        <v>20</v>
      </c>
      <c r="E841" s="206">
        <f t="shared" si="77"/>
        <v>4.7698545194371572E-5</v>
      </c>
      <c r="F841" s="194">
        <f t="shared" si="79"/>
        <v>0.99891008824230909</v>
      </c>
      <c r="G841" s="23"/>
      <c r="H841" s="136"/>
      <c r="I841" s="136"/>
      <c r="J841" s="136"/>
      <c r="K841" s="136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  <c r="AD841" s="23"/>
      <c r="AE841" s="23"/>
      <c r="AF841" s="23"/>
      <c r="AG841" s="23"/>
      <c r="AH841" s="23"/>
      <c r="AI841" s="23"/>
      <c r="AJ841" s="23"/>
      <c r="AK841" s="23"/>
      <c r="AL841" s="23"/>
      <c r="AM841" s="23"/>
      <c r="AN841" s="23"/>
      <c r="AO841" s="23"/>
      <c r="AP841" s="23"/>
      <c r="AQ841" s="23"/>
      <c r="AR841" s="23"/>
      <c r="AS841" s="23"/>
      <c r="AT841" s="23"/>
      <c r="AU841" s="23"/>
      <c r="AV841" s="23"/>
      <c r="AW841" s="23"/>
      <c r="AX841" s="23"/>
      <c r="AY841" s="23"/>
      <c r="AZ841" s="23"/>
      <c r="BA841" s="23"/>
      <c r="BB841" s="23"/>
      <c r="BC841" s="23"/>
      <c r="BD841" s="23"/>
      <c r="BK841" s="23"/>
      <c r="BL841" s="23"/>
      <c r="BM841" s="23"/>
      <c r="BN841" s="23"/>
      <c r="BO841" s="23"/>
      <c r="BP841" s="23"/>
      <c r="BQ841" s="23"/>
      <c r="BR841" s="23"/>
      <c r="BS841" s="23"/>
      <c r="BT841" s="23"/>
      <c r="BU841" s="23"/>
      <c r="BV841" s="23"/>
      <c r="BW841" s="23"/>
      <c r="BX841" s="23"/>
      <c r="BY841" s="23"/>
      <c r="BZ841" s="23"/>
      <c r="CA841" s="23"/>
      <c r="CB841" s="23"/>
      <c r="CC841" s="23"/>
      <c r="CD841" s="23"/>
      <c r="CE841" s="23"/>
      <c r="CF841" s="23"/>
      <c r="CG841" s="23"/>
      <c r="CH841" s="23"/>
      <c r="CI841" s="23"/>
      <c r="CJ841" s="23"/>
    </row>
    <row r="842" spans="1:88" ht="18.75" customHeight="1">
      <c r="A842" s="155">
        <f t="shared" si="78"/>
        <v>823</v>
      </c>
      <c r="B842" s="156" t="s">
        <v>917</v>
      </c>
      <c r="C842" s="164" t="s">
        <v>839</v>
      </c>
      <c r="D842" s="210">
        <v>20</v>
      </c>
      <c r="E842" s="206">
        <f t="shared" si="77"/>
        <v>4.7698545194371572E-5</v>
      </c>
      <c r="F842" s="194">
        <f t="shared" si="79"/>
        <v>0.99895778678750347</v>
      </c>
      <c r="G842" s="23"/>
      <c r="H842" s="136"/>
      <c r="I842" s="136"/>
      <c r="J842" s="136"/>
      <c r="K842" s="136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3"/>
      <c r="AD842" s="23"/>
      <c r="AE842" s="23"/>
      <c r="AF842" s="23"/>
      <c r="AG842" s="23"/>
      <c r="AH842" s="23"/>
      <c r="AI842" s="23"/>
      <c r="AJ842" s="23"/>
      <c r="AK842" s="23"/>
      <c r="AL842" s="23"/>
      <c r="AM842" s="23"/>
      <c r="AN842" s="23"/>
      <c r="AO842" s="23"/>
      <c r="AP842" s="23"/>
      <c r="AQ842" s="23"/>
      <c r="AR842" s="23"/>
      <c r="AS842" s="23"/>
      <c r="AT842" s="23"/>
      <c r="AU842" s="23"/>
      <c r="AV842" s="23"/>
      <c r="AW842" s="23"/>
      <c r="AX842" s="23"/>
      <c r="AY842" s="23"/>
      <c r="AZ842" s="23"/>
      <c r="BA842" s="23"/>
      <c r="BB842" s="23"/>
      <c r="BC842" s="23"/>
      <c r="BD842" s="23"/>
      <c r="BK842" s="23"/>
      <c r="BL842" s="23"/>
      <c r="BM842" s="23"/>
      <c r="BN842" s="23"/>
      <c r="BO842" s="23"/>
      <c r="BP842" s="23"/>
      <c r="BQ842" s="23"/>
      <c r="BR842" s="23"/>
      <c r="BS842" s="23"/>
      <c r="BT842" s="23"/>
      <c r="BU842" s="23"/>
      <c r="BV842" s="23"/>
      <c r="BW842" s="23"/>
      <c r="BX842" s="23"/>
      <c r="BY842" s="23"/>
      <c r="BZ842" s="23"/>
      <c r="CA842" s="23"/>
      <c r="CB842" s="23"/>
      <c r="CC842" s="23"/>
      <c r="CD842" s="23"/>
      <c r="CE842" s="23"/>
      <c r="CF842" s="23"/>
      <c r="CG842" s="23"/>
      <c r="CH842" s="23"/>
      <c r="CI842" s="23"/>
      <c r="CJ842" s="23"/>
    </row>
    <row r="843" spans="1:88" ht="18.75" customHeight="1">
      <c r="A843" s="155">
        <f t="shared" si="78"/>
        <v>824</v>
      </c>
      <c r="B843" s="156" t="s">
        <v>72</v>
      </c>
      <c r="C843" s="164" t="s">
        <v>879</v>
      </c>
      <c r="D843" s="210">
        <v>20</v>
      </c>
      <c r="E843" s="206">
        <f t="shared" si="77"/>
        <v>4.7698545194371572E-5</v>
      </c>
      <c r="F843" s="194">
        <f t="shared" si="79"/>
        <v>0.99900548533269784</v>
      </c>
      <c r="G843" s="23"/>
      <c r="H843" s="136"/>
      <c r="I843" s="136"/>
      <c r="J843" s="136"/>
      <c r="K843" s="136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3"/>
      <c r="AD843" s="23"/>
      <c r="AE843" s="23"/>
      <c r="AF843" s="23"/>
      <c r="AG843" s="23"/>
      <c r="AH843" s="23"/>
      <c r="AI843" s="23"/>
      <c r="AJ843" s="23"/>
      <c r="AK843" s="23"/>
      <c r="AL843" s="23"/>
      <c r="AM843" s="23"/>
      <c r="AN843" s="23"/>
      <c r="AO843" s="23"/>
      <c r="AP843" s="23"/>
      <c r="AQ843" s="23"/>
      <c r="AR843" s="23"/>
      <c r="AS843" s="23"/>
      <c r="AT843" s="23"/>
      <c r="AU843" s="23"/>
      <c r="AV843" s="23"/>
      <c r="AW843" s="23"/>
      <c r="AX843" s="23"/>
      <c r="AY843" s="23"/>
      <c r="AZ843" s="23"/>
      <c r="BA843" s="23"/>
      <c r="BB843" s="23"/>
      <c r="BC843" s="23"/>
      <c r="BD843" s="23"/>
      <c r="BK843" s="23"/>
      <c r="BL843" s="23"/>
      <c r="BM843" s="23"/>
      <c r="BN843" s="23"/>
      <c r="BO843" s="23"/>
      <c r="BP843" s="23"/>
      <c r="BQ843" s="23"/>
      <c r="BR843" s="23"/>
      <c r="BS843" s="23"/>
      <c r="BT843" s="23"/>
      <c r="BU843" s="23"/>
      <c r="BV843" s="23"/>
      <c r="BW843" s="23"/>
      <c r="BX843" s="23"/>
      <c r="BY843" s="23"/>
      <c r="BZ843" s="23"/>
      <c r="CA843" s="23"/>
      <c r="CB843" s="23"/>
      <c r="CC843" s="23"/>
      <c r="CD843" s="23"/>
      <c r="CE843" s="23"/>
      <c r="CF843" s="23"/>
      <c r="CG843" s="23"/>
      <c r="CH843" s="23"/>
      <c r="CI843" s="23"/>
      <c r="CJ843" s="23"/>
    </row>
    <row r="844" spans="1:88" ht="18.75" customHeight="1">
      <c r="A844" s="155">
        <f t="shared" si="78"/>
        <v>825</v>
      </c>
      <c r="B844" s="156" t="s">
        <v>64</v>
      </c>
      <c r="C844" s="164" t="s">
        <v>1530</v>
      </c>
      <c r="D844" s="210">
        <v>19</v>
      </c>
      <c r="E844" s="206">
        <f t="shared" si="77"/>
        <v>4.5313617934652996E-5</v>
      </c>
      <c r="F844" s="194">
        <f t="shared" si="79"/>
        <v>0.99905079895063253</v>
      </c>
      <c r="G844" s="23"/>
      <c r="H844" s="136"/>
      <c r="I844" s="136"/>
      <c r="J844" s="136"/>
      <c r="K844" s="136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3"/>
      <c r="AD844" s="23"/>
      <c r="AE844" s="23"/>
      <c r="AF844" s="23"/>
      <c r="AG844" s="23"/>
      <c r="AH844" s="23"/>
      <c r="AI844" s="23"/>
      <c r="AJ844" s="23"/>
      <c r="AK844" s="23"/>
      <c r="AL844" s="23"/>
      <c r="AM844" s="23"/>
      <c r="AN844" s="23"/>
      <c r="AO844" s="23"/>
      <c r="AP844" s="23"/>
      <c r="AQ844" s="23"/>
      <c r="AR844" s="23"/>
      <c r="AS844" s="23"/>
      <c r="AT844" s="23"/>
      <c r="AU844" s="23"/>
      <c r="AV844" s="23"/>
      <c r="AW844" s="23"/>
      <c r="AX844" s="23"/>
      <c r="AY844" s="23"/>
      <c r="AZ844" s="23"/>
      <c r="BA844" s="23"/>
      <c r="BB844" s="23"/>
      <c r="BC844" s="23"/>
      <c r="BD844" s="23"/>
      <c r="BK844" s="23"/>
      <c r="BL844" s="23"/>
      <c r="BM844" s="23"/>
      <c r="BN844" s="23"/>
      <c r="BO844" s="23"/>
      <c r="BP844" s="23"/>
      <c r="BQ844" s="23"/>
      <c r="BR844" s="23"/>
      <c r="BS844" s="23"/>
      <c r="BT844" s="23"/>
      <c r="BU844" s="23"/>
      <c r="BV844" s="23"/>
      <c r="BW844" s="23"/>
      <c r="BX844" s="23"/>
      <c r="BY844" s="23"/>
      <c r="BZ844" s="23"/>
      <c r="CA844" s="23"/>
      <c r="CB844" s="23"/>
      <c r="CC844" s="23"/>
      <c r="CD844" s="23"/>
      <c r="CE844" s="23"/>
      <c r="CF844" s="23"/>
      <c r="CG844" s="23"/>
      <c r="CH844" s="23"/>
      <c r="CI844" s="23"/>
      <c r="CJ844" s="23"/>
    </row>
    <row r="845" spans="1:88" ht="18.75" customHeight="1">
      <c r="A845" s="155">
        <f t="shared" si="78"/>
        <v>826</v>
      </c>
      <c r="B845" s="156" t="s">
        <v>61</v>
      </c>
      <c r="C845" s="164" t="s">
        <v>1590</v>
      </c>
      <c r="D845" s="210">
        <v>19</v>
      </c>
      <c r="E845" s="206">
        <f t="shared" si="77"/>
        <v>4.5313617934652996E-5</v>
      </c>
      <c r="F845" s="194">
        <f t="shared" si="79"/>
        <v>0.99909611256856723</v>
      </c>
      <c r="G845" s="23"/>
      <c r="H845" s="37"/>
      <c r="I845" s="37"/>
      <c r="J845" s="37"/>
      <c r="K845" s="37"/>
      <c r="L845" s="44"/>
      <c r="M845" s="44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3"/>
      <c r="AD845" s="23"/>
      <c r="AE845" s="23"/>
      <c r="AF845" s="23"/>
      <c r="AG845" s="23"/>
      <c r="AH845" s="23"/>
      <c r="AI845" s="23"/>
      <c r="AJ845" s="23"/>
      <c r="AK845" s="23"/>
      <c r="AL845" s="23"/>
      <c r="AM845" s="23"/>
      <c r="AN845" s="23"/>
      <c r="AO845" s="23"/>
      <c r="AP845" s="23"/>
      <c r="AQ845" s="23"/>
      <c r="AR845" s="23"/>
      <c r="AS845" s="23"/>
      <c r="AT845" s="23"/>
      <c r="AU845" s="23"/>
      <c r="AV845" s="23"/>
      <c r="AW845" s="23"/>
      <c r="AX845" s="23"/>
      <c r="AY845" s="23"/>
      <c r="AZ845" s="23"/>
      <c r="BA845" s="23"/>
      <c r="BB845" s="23"/>
      <c r="BC845" s="23"/>
      <c r="BD845" s="23"/>
      <c r="BK845" s="23"/>
      <c r="BL845" s="23"/>
      <c r="BM845" s="23"/>
      <c r="BN845" s="23"/>
      <c r="BO845" s="23"/>
      <c r="BP845" s="23"/>
      <c r="BQ845" s="23"/>
      <c r="BR845" s="23"/>
      <c r="BS845" s="23"/>
      <c r="BT845" s="23"/>
      <c r="BU845" s="23"/>
      <c r="BV845" s="23"/>
      <c r="BW845" s="23"/>
      <c r="BX845" s="23"/>
      <c r="BY845" s="23"/>
      <c r="BZ845" s="23"/>
      <c r="CA845" s="23"/>
      <c r="CB845" s="23"/>
      <c r="CC845" s="23"/>
      <c r="CD845" s="23"/>
      <c r="CE845" s="23"/>
      <c r="CF845" s="23"/>
      <c r="CG845" s="23"/>
      <c r="CH845" s="23"/>
      <c r="CI845" s="23"/>
      <c r="CJ845" s="23"/>
    </row>
    <row r="846" spans="1:88" ht="18.75" customHeight="1">
      <c r="A846" s="155">
        <f t="shared" si="78"/>
        <v>827</v>
      </c>
      <c r="B846" s="156" t="s">
        <v>61</v>
      </c>
      <c r="C846" s="164" t="s">
        <v>881</v>
      </c>
      <c r="D846" s="210">
        <v>19</v>
      </c>
      <c r="E846" s="206">
        <f t="shared" si="77"/>
        <v>4.5313617934652996E-5</v>
      </c>
      <c r="F846" s="194">
        <f t="shared" si="79"/>
        <v>0.99914142618650192</v>
      </c>
      <c r="G846" s="23"/>
      <c r="H846" s="37"/>
      <c r="I846" s="37"/>
      <c r="J846" s="37"/>
      <c r="K846" s="37"/>
      <c r="L846" s="44"/>
      <c r="M846" s="44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3"/>
      <c r="AD846" s="23"/>
      <c r="AE846" s="23"/>
      <c r="AF846" s="23"/>
      <c r="AG846" s="23"/>
      <c r="AH846" s="23"/>
      <c r="AI846" s="23"/>
      <c r="AJ846" s="23"/>
      <c r="AK846" s="23"/>
      <c r="AL846" s="23"/>
      <c r="AM846" s="23"/>
      <c r="AN846" s="23"/>
      <c r="AO846" s="23"/>
      <c r="AP846" s="23"/>
      <c r="AQ846" s="23"/>
      <c r="AR846" s="23"/>
      <c r="AS846" s="23"/>
      <c r="AT846" s="23"/>
      <c r="AU846" s="23"/>
      <c r="AV846" s="23"/>
      <c r="AW846" s="23"/>
      <c r="AX846" s="23"/>
      <c r="AY846" s="23"/>
      <c r="AZ846" s="23"/>
      <c r="BA846" s="23"/>
      <c r="BB846" s="23"/>
      <c r="BC846" s="23"/>
      <c r="BD846" s="23"/>
      <c r="BK846" s="23"/>
      <c r="BL846" s="23"/>
      <c r="BM846" s="23"/>
      <c r="BN846" s="23"/>
      <c r="BO846" s="23"/>
      <c r="BP846" s="23"/>
      <c r="BQ846" s="23"/>
      <c r="BR846" s="23"/>
      <c r="BS846" s="23"/>
      <c r="BT846" s="23"/>
      <c r="BU846" s="23"/>
      <c r="BV846" s="23"/>
      <c r="BW846" s="23"/>
      <c r="BX846" s="23"/>
      <c r="BY846" s="23"/>
      <c r="BZ846" s="23"/>
      <c r="CA846" s="23"/>
      <c r="CB846" s="23"/>
      <c r="CC846" s="23"/>
      <c r="CD846" s="23"/>
      <c r="CE846" s="23"/>
      <c r="CF846" s="23"/>
      <c r="CG846" s="23"/>
      <c r="CH846" s="23"/>
      <c r="CI846" s="23"/>
      <c r="CJ846" s="23"/>
    </row>
    <row r="847" spans="1:88" ht="18.75" customHeight="1">
      <c r="A847" s="155">
        <f t="shared" si="78"/>
        <v>828</v>
      </c>
      <c r="B847" s="156" t="s">
        <v>58</v>
      </c>
      <c r="C847" s="164" t="s">
        <v>1709</v>
      </c>
      <c r="D847" s="210">
        <v>19</v>
      </c>
      <c r="E847" s="206">
        <f t="shared" si="77"/>
        <v>4.5313617934652996E-5</v>
      </c>
      <c r="F847" s="194">
        <f t="shared" si="79"/>
        <v>0.99918673980443662</v>
      </c>
      <c r="G847" s="23"/>
      <c r="H847" s="37"/>
      <c r="I847" s="37"/>
      <c r="J847" s="37"/>
      <c r="K847" s="37"/>
      <c r="L847" s="44"/>
      <c r="M847" s="44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3"/>
      <c r="AD847" s="23"/>
      <c r="AE847" s="23"/>
      <c r="AF847" s="23"/>
      <c r="AG847" s="23"/>
      <c r="AH847" s="23"/>
      <c r="AI847" s="23"/>
      <c r="AJ847" s="23"/>
      <c r="AK847" s="23"/>
      <c r="AL847" s="23"/>
      <c r="AM847" s="23"/>
      <c r="AN847" s="23"/>
      <c r="AO847" s="23"/>
      <c r="AP847" s="23"/>
      <c r="AQ847" s="23"/>
      <c r="AR847" s="23"/>
      <c r="AS847" s="23"/>
      <c r="AT847" s="23"/>
      <c r="AU847" s="23"/>
      <c r="AV847" s="23"/>
      <c r="AW847" s="23"/>
      <c r="AX847" s="23"/>
      <c r="AY847" s="23"/>
      <c r="AZ847" s="23"/>
      <c r="BA847" s="23"/>
      <c r="BB847" s="23"/>
      <c r="BC847" s="23"/>
      <c r="BD847" s="23"/>
      <c r="BK847" s="23"/>
      <c r="BL847" s="23"/>
      <c r="BM847" s="23"/>
      <c r="BN847" s="23"/>
      <c r="BO847" s="23"/>
      <c r="BP847" s="23"/>
      <c r="BQ847" s="23"/>
      <c r="BR847" s="23"/>
      <c r="BS847" s="23"/>
      <c r="BT847" s="23"/>
      <c r="BU847" s="23"/>
      <c r="BV847" s="23"/>
      <c r="BW847" s="23"/>
      <c r="BX847" s="23"/>
      <c r="BY847" s="23"/>
      <c r="BZ847" s="23"/>
      <c r="CA847" s="23"/>
      <c r="CB847" s="23"/>
      <c r="CC847" s="23"/>
      <c r="CD847" s="23"/>
      <c r="CE847" s="23"/>
      <c r="CF847" s="23"/>
      <c r="CG847" s="23"/>
      <c r="CH847" s="23"/>
      <c r="CI847" s="23"/>
      <c r="CJ847" s="23"/>
    </row>
    <row r="848" spans="1:88" ht="18.75" customHeight="1">
      <c r="A848" s="155">
        <f t="shared" si="78"/>
        <v>829</v>
      </c>
      <c r="B848" s="156" t="s">
        <v>61</v>
      </c>
      <c r="C848" s="164" t="s">
        <v>907</v>
      </c>
      <c r="D848" s="210">
        <v>18</v>
      </c>
      <c r="E848" s="206">
        <f t="shared" si="77"/>
        <v>4.2928690674934413E-5</v>
      </c>
      <c r="F848" s="194">
        <f t="shared" si="79"/>
        <v>0.99922966849511152</v>
      </c>
      <c r="G848" s="23"/>
      <c r="H848" s="37"/>
      <c r="I848" s="37"/>
      <c r="J848" s="37"/>
      <c r="K848" s="37"/>
      <c r="L848" s="44"/>
      <c r="M848" s="44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3"/>
      <c r="AD848" s="23"/>
      <c r="AE848" s="23"/>
      <c r="AF848" s="23"/>
      <c r="AG848" s="23"/>
      <c r="AH848" s="23"/>
      <c r="AI848" s="23"/>
      <c r="AJ848" s="23"/>
      <c r="AK848" s="23"/>
      <c r="AL848" s="23"/>
      <c r="AM848" s="23"/>
      <c r="AN848" s="23"/>
      <c r="AO848" s="23"/>
      <c r="AP848" s="23"/>
      <c r="AQ848" s="23"/>
      <c r="AR848" s="23"/>
      <c r="AS848" s="23"/>
      <c r="AT848" s="23"/>
      <c r="AU848" s="23"/>
      <c r="AV848" s="23"/>
      <c r="AW848" s="23"/>
      <c r="AX848" s="23"/>
      <c r="AY848" s="23"/>
      <c r="AZ848" s="23"/>
      <c r="BA848" s="23"/>
      <c r="BB848" s="23"/>
      <c r="BC848" s="23"/>
      <c r="BD848" s="23"/>
      <c r="BK848" s="23"/>
      <c r="BL848" s="23"/>
      <c r="BM848" s="23"/>
      <c r="BN848" s="23"/>
      <c r="BO848" s="23"/>
      <c r="BP848" s="23"/>
      <c r="BQ848" s="23"/>
      <c r="BR848" s="23"/>
      <c r="BS848" s="23"/>
      <c r="BT848" s="23"/>
      <c r="BU848" s="23"/>
      <c r="BV848" s="23"/>
      <c r="BW848" s="23"/>
      <c r="BX848" s="23"/>
      <c r="BY848" s="23"/>
      <c r="BZ848" s="23"/>
      <c r="CA848" s="23"/>
      <c r="CB848" s="23"/>
      <c r="CC848" s="23"/>
      <c r="CD848" s="23"/>
      <c r="CE848" s="23"/>
      <c r="CF848" s="23"/>
      <c r="CG848" s="23"/>
      <c r="CH848" s="23"/>
      <c r="CI848" s="23"/>
      <c r="CJ848" s="23"/>
    </row>
    <row r="849" spans="1:88" ht="18.75" customHeight="1">
      <c r="A849" s="155">
        <f t="shared" si="78"/>
        <v>830</v>
      </c>
      <c r="B849" s="156" t="s">
        <v>58</v>
      </c>
      <c r="C849" s="164" t="s">
        <v>857</v>
      </c>
      <c r="D849" s="210">
        <v>17</v>
      </c>
      <c r="E849" s="206">
        <f t="shared" si="77"/>
        <v>4.0543763415215837E-5</v>
      </c>
      <c r="F849" s="194">
        <f t="shared" si="79"/>
        <v>0.99927021225852675</v>
      </c>
      <c r="G849" s="23"/>
      <c r="H849" s="37"/>
      <c r="I849" s="37"/>
      <c r="J849" s="37"/>
      <c r="K849" s="37"/>
      <c r="L849" s="44"/>
      <c r="M849" s="44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3"/>
      <c r="AD849" s="23"/>
      <c r="AE849" s="23"/>
      <c r="AF849" s="23"/>
      <c r="AG849" s="23"/>
      <c r="AH849" s="23"/>
      <c r="AI849" s="23"/>
      <c r="AJ849" s="23"/>
      <c r="AK849" s="23"/>
      <c r="AL849" s="23"/>
      <c r="AM849" s="23"/>
      <c r="AN849" s="23"/>
      <c r="AO849" s="23"/>
      <c r="AP849" s="23"/>
      <c r="AQ849" s="23"/>
      <c r="AR849" s="23"/>
      <c r="AS849" s="23"/>
      <c r="AT849" s="23"/>
      <c r="AU849" s="23"/>
      <c r="AV849" s="23"/>
      <c r="AW849" s="23"/>
      <c r="AX849" s="23"/>
      <c r="AY849" s="23"/>
      <c r="AZ849" s="23"/>
      <c r="BA849" s="23"/>
      <c r="BB849" s="23"/>
      <c r="BC849" s="23"/>
      <c r="BD849" s="23"/>
      <c r="BK849" s="23"/>
      <c r="BL849" s="23"/>
      <c r="BM849" s="23"/>
      <c r="BN849" s="23"/>
      <c r="BO849" s="23"/>
      <c r="BP849" s="23"/>
      <c r="BQ849" s="23"/>
      <c r="BR849" s="23"/>
      <c r="BS849" s="23"/>
      <c r="BT849" s="23"/>
      <c r="BU849" s="23"/>
      <c r="BV849" s="23"/>
      <c r="BW849" s="23"/>
      <c r="BX849" s="23"/>
      <c r="BY849" s="23"/>
      <c r="BZ849" s="23"/>
      <c r="CA849" s="23"/>
      <c r="CB849" s="23"/>
      <c r="CC849" s="23"/>
      <c r="CD849" s="23"/>
      <c r="CE849" s="23"/>
      <c r="CF849" s="23"/>
      <c r="CG849" s="23"/>
      <c r="CH849" s="23"/>
      <c r="CI849" s="23"/>
      <c r="CJ849" s="23"/>
    </row>
    <row r="850" spans="1:88" ht="18.75" customHeight="1">
      <c r="A850" s="155">
        <f t="shared" si="78"/>
        <v>831</v>
      </c>
      <c r="B850" s="156" t="s">
        <v>72</v>
      </c>
      <c r="C850" s="164" t="s">
        <v>1574</v>
      </c>
      <c r="D850" s="210">
        <v>17</v>
      </c>
      <c r="E850" s="206">
        <f t="shared" si="77"/>
        <v>4.0543763415215837E-5</v>
      </c>
      <c r="F850" s="194">
        <f t="shared" si="79"/>
        <v>0.99931075602194197</v>
      </c>
      <c r="G850" s="23"/>
      <c r="H850" s="136"/>
      <c r="I850" s="136"/>
      <c r="J850" s="136"/>
      <c r="K850" s="136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3"/>
      <c r="AD850" s="23"/>
      <c r="AE850" s="23"/>
      <c r="AF850" s="23"/>
      <c r="AG850" s="23"/>
      <c r="AH850" s="23"/>
      <c r="AI850" s="23"/>
      <c r="AJ850" s="23"/>
      <c r="AK850" s="23"/>
      <c r="AL850" s="23"/>
      <c r="AM850" s="23"/>
      <c r="AN850" s="23"/>
      <c r="AO850" s="23"/>
      <c r="AP850" s="23"/>
      <c r="AQ850" s="23"/>
      <c r="AR850" s="23"/>
      <c r="AS850" s="23"/>
      <c r="AT850" s="23"/>
      <c r="AU850" s="23"/>
      <c r="AV850" s="23"/>
      <c r="AW850" s="23"/>
      <c r="AX850" s="23"/>
      <c r="AY850" s="23"/>
      <c r="AZ850" s="23"/>
      <c r="BA850" s="23"/>
      <c r="BB850" s="23"/>
      <c r="BC850" s="23"/>
      <c r="BD850" s="23"/>
      <c r="BK850" s="23"/>
      <c r="BL850" s="23"/>
      <c r="BM850" s="23"/>
      <c r="BN850" s="23"/>
      <c r="BO850" s="23"/>
      <c r="BP850" s="23"/>
      <c r="BQ850" s="23"/>
      <c r="BR850" s="23"/>
      <c r="BS850" s="23"/>
      <c r="BT850" s="23"/>
      <c r="BU850" s="23"/>
      <c r="BV850" s="23"/>
      <c r="BW850" s="23"/>
      <c r="BX850" s="23"/>
      <c r="BY850" s="23"/>
      <c r="BZ850" s="23"/>
      <c r="CA850" s="23"/>
      <c r="CB850" s="23"/>
      <c r="CC850" s="23"/>
      <c r="CD850" s="23"/>
      <c r="CE850" s="23"/>
      <c r="CF850" s="23"/>
      <c r="CG850" s="23"/>
      <c r="CH850" s="23"/>
      <c r="CI850" s="23"/>
      <c r="CJ850" s="23"/>
    </row>
    <row r="851" spans="1:88" ht="18.75" customHeight="1">
      <c r="A851" s="155">
        <f t="shared" si="78"/>
        <v>832</v>
      </c>
      <c r="B851" s="156" t="s">
        <v>64</v>
      </c>
      <c r="C851" s="164" t="s">
        <v>846</v>
      </c>
      <c r="D851" s="210">
        <v>17</v>
      </c>
      <c r="E851" s="206">
        <f t="shared" si="77"/>
        <v>4.0543763415215837E-5</v>
      </c>
      <c r="F851" s="194">
        <f t="shared" si="79"/>
        <v>0.99935129978535719</v>
      </c>
      <c r="G851" s="23"/>
      <c r="H851" s="136"/>
      <c r="I851" s="136"/>
      <c r="J851" s="136"/>
      <c r="K851" s="136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3"/>
      <c r="AD851" s="23"/>
      <c r="AE851" s="23"/>
      <c r="AF851" s="23"/>
      <c r="AG851" s="23"/>
      <c r="AH851" s="23"/>
      <c r="AI851" s="23"/>
      <c r="AJ851" s="23"/>
      <c r="AK851" s="23"/>
      <c r="AL851" s="23"/>
      <c r="AM851" s="23"/>
      <c r="AN851" s="23"/>
      <c r="AO851" s="23"/>
      <c r="AP851" s="23"/>
      <c r="AQ851" s="23"/>
      <c r="AR851" s="23"/>
      <c r="AS851" s="23"/>
      <c r="AT851" s="23"/>
      <c r="AU851" s="23"/>
      <c r="AV851" s="23"/>
      <c r="AW851" s="23"/>
      <c r="AX851" s="23"/>
      <c r="AY851" s="23"/>
      <c r="AZ851" s="23"/>
      <c r="BA851" s="23"/>
      <c r="BB851" s="23"/>
      <c r="BC851" s="23"/>
      <c r="BD851" s="23"/>
      <c r="BK851" s="23"/>
      <c r="BL851" s="23"/>
      <c r="BM851" s="23"/>
      <c r="BN851" s="23"/>
      <c r="BO851" s="23"/>
      <c r="BP851" s="23"/>
      <c r="BQ851" s="23"/>
      <c r="BR851" s="23"/>
      <c r="BS851" s="23"/>
      <c r="BT851" s="23"/>
      <c r="BU851" s="23"/>
      <c r="BV851" s="23"/>
      <c r="BW851" s="23"/>
      <c r="BX851" s="23"/>
      <c r="BY851" s="23"/>
      <c r="BZ851" s="23"/>
      <c r="CA851" s="23"/>
      <c r="CB851" s="23"/>
      <c r="CC851" s="23"/>
      <c r="CD851" s="23"/>
      <c r="CE851" s="23"/>
      <c r="CF851" s="23"/>
      <c r="CG851" s="23"/>
      <c r="CH851" s="23"/>
      <c r="CI851" s="23"/>
      <c r="CJ851" s="23"/>
    </row>
    <row r="852" spans="1:88" ht="18.75" customHeight="1">
      <c r="A852" s="155">
        <f t="shared" si="78"/>
        <v>833</v>
      </c>
      <c r="B852" s="156" t="s">
        <v>61</v>
      </c>
      <c r="C852" s="164" t="s">
        <v>815</v>
      </c>
      <c r="D852" s="210">
        <v>17</v>
      </c>
      <c r="E852" s="206">
        <f t="shared" ref="E852:E915" si="80">D852/$D$873</f>
        <v>4.0543763415215837E-5</v>
      </c>
      <c r="F852" s="194">
        <f t="shared" si="79"/>
        <v>0.99939184354877242</v>
      </c>
      <c r="G852" s="23"/>
      <c r="H852" s="136"/>
      <c r="I852" s="136"/>
      <c r="J852" s="136"/>
      <c r="K852" s="136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3"/>
      <c r="AD852" s="23"/>
      <c r="AE852" s="23"/>
      <c r="AF852" s="23"/>
      <c r="AG852" s="23"/>
      <c r="AH852" s="23"/>
      <c r="AI852" s="23"/>
      <c r="AJ852" s="23"/>
      <c r="AK852" s="23"/>
      <c r="AL852" s="23"/>
      <c r="AM852" s="23"/>
      <c r="AN852" s="23"/>
      <c r="AO852" s="23"/>
      <c r="AP852" s="23"/>
      <c r="AQ852" s="23"/>
      <c r="AR852" s="23"/>
      <c r="AS852" s="23"/>
      <c r="AT852" s="23"/>
      <c r="AU852" s="23"/>
      <c r="AV852" s="23"/>
      <c r="AW852" s="23"/>
      <c r="AX852" s="23"/>
      <c r="AY852" s="23"/>
      <c r="AZ852" s="23"/>
      <c r="BA852" s="23"/>
      <c r="BB852" s="23"/>
      <c r="BC852" s="23"/>
      <c r="BD852" s="23"/>
      <c r="BK852" s="23"/>
      <c r="BL852" s="23"/>
      <c r="BM852" s="23"/>
      <c r="BN852" s="23"/>
      <c r="BO852" s="23"/>
      <c r="BP852" s="23"/>
      <c r="BQ852" s="23"/>
      <c r="BR852" s="23"/>
      <c r="BS852" s="23"/>
      <c r="BT852" s="23"/>
      <c r="BU852" s="23"/>
      <c r="BV852" s="23"/>
      <c r="BW852" s="23"/>
      <c r="BX852" s="23"/>
      <c r="BY852" s="23"/>
      <c r="BZ852" s="23"/>
      <c r="CA852" s="23"/>
      <c r="CB852" s="23"/>
      <c r="CC852" s="23"/>
      <c r="CD852" s="23"/>
      <c r="CE852" s="23"/>
      <c r="CF852" s="23"/>
      <c r="CG852" s="23"/>
      <c r="CH852" s="23"/>
      <c r="CI852" s="23"/>
      <c r="CJ852" s="23"/>
    </row>
    <row r="853" spans="1:88" ht="18.75" customHeight="1">
      <c r="A853" s="155">
        <f t="shared" ref="A853:A872" si="81">A852+1</f>
        <v>834</v>
      </c>
      <c r="B853" s="156" t="s">
        <v>58</v>
      </c>
      <c r="C853" s="164" t="s">
        <v>849</v>
      </c>
      <c r="D853" s="210">
        <v>17</v>
      </c>
      <c r="E853" s="206">
        <f t="shared" si="80"/>
        <v>4.0543763415215837E-5</v>
      </c>
      <c r="F853" s="194">
        <f t="shared" ref="F853:F916" si="82">F852+E853</f>
        <v>0.99943238731218764</v>
      </c>
      <c r="G853" s="23"/>
      <c r="H853" s="136"/>
      <c r="I853" s="136"/>
      <c r="J853" s="136"/>
      <c r="K853" s="136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3"/>
      <c r="AD853" s="23"/>
      <c r="AE853" s="23"/>
      <c r="AF853" s="23"/>
      <c r="AG853" s="23"/>
      <c r="AH853" s="23"/>
      <c r="AI853" s="23"/>
      <c r="AJ853" s="23"/>
      <c r="AK853" s="23"/>
      <c r="AL853" s="23"/>
      <c r="AM853" s="23"/>
      <c r="AN853" s="23"/>
      <c r="AO853" s="23"/>
      <c r="AP853" s="23"/>
      <c r="AQ853" s="23"/>
      <c r="AR853" s="23"/>
      <c r="AS853" s="23"/>
      <c r="AT853" s="23"/>
      <c r="AU853" s="23"/>
      <c r="AV853" s="23"/>
      <c r="AW853" s="23"/>
      <c r="AX853" s="23"/>
      <c r="AY853" s="23"/>
      <c r="AZ853" s="23"/>
      <c r="BA853" s="23"/>
      <c r="BB853" s="23"/>
      <c r="BC853" s="23"/>
      <c r="BD853" s="23"/>
      <c r="BK853" s="23"/>
      <c r="BL853" s="23"/>
      <c r="BM853" s="23"/>
      <c r="BN853" s="23"/>
      <c r="BO853" s="23"/>
      <c r="BP853" s="23"/>
      <c r="BQ853" s="23"/>
      <c r="BR853" s="23"/>
      <c r="BS853" s="23"/>
      <c r="BT853" s="23"/>
      <c r="BU853" s="23"/>
      <c r="BV853" s="23"/>
      <c r="BW853" s="23"/>
      <c r="BX853" s="23"/>
      <c r="BY853" s="23"/>
      <c r="BZ853" s="23"/>
      <c r="CA853" s="23"/>
      <c r="CB853" s="23"/>
      <c r="CC853" s="23"/>
      <c r="CD853" s="23"/>
      <c r="CE853" s="23"/>
      <c r="CF853" s="23"/>
      <c r="CG853" s="23"/>
      <c r="CH853" s="23"/>
      <c r="CI853" s="23"/>
      <c r="CJ853" s="23"/>
    </row>
    <row r="854" spans="1:88" ht="18.75" customHeight="1">
      <c r="A854" s="155">
        <f t="shared" si="81"/>
        <v>835</v>
      </c>
      <c r="B854" s="156" t="s">
        <v>61</v>
      </c>
      <c r="C854" s="164" t="s">
        <v>1749</v>
      </c>
      <c r="D854" s="210">
        <v>17</v>
      </c>
      <c r="E854" s="206">
        <f t="shared" si="80"/>
        <v>4.0543763415215837E-5</v>
      </c>
      <c r="F854" s="194">
        <f t="shared" si="82"/>
        <v>0.99947293107560287</v>
      </c>
      <c r="G854" s="23"/>
      <c r="H854" s="136"/>
      <c r="I854" s="136"/>
      <c r="J854" s="136"/>
      <c r="K854" s="136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  <c r="AD854" s="23"/>
      <c r="AE854" s="23"/>
      <c r="AF854" s="23"/>
      <c r="AG854" s="23"/>
      <c r="AH854" s="23"/>
      <c r="AI854" s="23"/>
      <c r="AJ854" s="23"/>
      <c r="AK854" s="23"/>
      <c r="AL854" s="23"/>
      <c r="AM854" s="23"/>
      <c r="AN854" s="23"/>
      <c r="AO854" s="23"/>
      <c r="AP854" s="23"/>
      <c r="AQ854" s="23"/>
      <c r="AR854" s="23"/>
      <c r="AS854" s="23"/>
      <c r="AT854" s="23"/>
      <c r="AU854" s="23"/>
      <c r="AV854" s="23"/>
      <c r="AW854" s="23"/>
      <c r="AX854" s="23"/>
      <c r="AY854" s="23"/>
      <c r="AZ854" s="23"/>
      <c r="BA854" s="23"/>
      <c r="BB854" s="23"/>
      <c r="BC854" s="23"/>
      <c r="BD854" s="23"/>
      <c r="BK854" s="23"/>
      <c r="BL854" s="23"/>
      <c r="BM854" s="23"/>
      <c r="BN854" s="23"/>
      <c r="BO854" s="23"/>
      <c r="BP854" s="23"/>
      <c r="BQ854" s="23"/>
      <c r="BR854" s="23"/>
      <c r="BS854" s="23"/>
      <c r="BT854" s="23"/>
      <c r="BU854" s="23"/>
      <c r="BV854" s="23"/>
      <c r="BW854" s="23"/>
      <c r="BX854" s="23"/>
      <c r="BY854" s="23"/>
      <c r="BZ854" s="23"/>
      <c r="CA854" s="23"/>
      <c r="CB854" s="23"/>
      <c r="CC854" s="23"/>
      <c r="CD854" s="23"/>
      <c r="CE854" s="23"/>
      <c r="CF854" s="23"/>
      <c r="CG854" s="23"/>
      <c r="CH854" s="23"/>
      <c r="CI854" s="23"/>
      <c r="CJ854" s="23"/>
    </row>
    <row r="855" spans="1:88" ht="18.75" customHeight="1">
      <c r="A855" s="155">
        <f t="shared" si="81"/>
        <v>836</v>
      </c>
      <c r="B855" s="156" t="s">
        <v>61</v>
      </c>
      <c r="C855" s="164" t="s">
        <v>1652</v>
      </c>
      <c r="D855" s="210">
        <v>16</v>
      </c>
      <c r="E855" s="206">
        <f t="shared" si="80"/>
        <v>3.8158836155497255E-5</v>
      </c>
      <c r="F855" s="194">
        <f t="shared" si="82"/>
        <v>0.99951108991175841</v>
      </c>
      <c r="G855" s="23"/>
      <c r="H855" s="136"/>
      <c r="I855" s="136"/>
      <c r="J855" s="136"/>
      <c r="K855" s="136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3"/>
      <c r="AD855" s="23"/>
      <c r="AE855" s="23"/>
      <c r="AF855" s="23"/>
      <c r="AG855" s="23"/>
      <c r="AH855" s="23"/>
      <c r="AI855" s="23"/>
      <c r="AJ855" s="23"/>
      <c r="AK855" s="23"/>
      <c r="AL855" s="23"/>
      <c r="AM855" s="23"/>
      <c r="AN855" s="23"/>
      <c r="AO855" s="23"/>
      <c r="AP855" s="23"/>
      <c r="AQ855" s="23"/>
      <c r="AR855" s="23"/>
      <c r="AS855" s="23"/>
      <c r="AT855" s="23"/>
      <c r="AU855" s="23"/>
      <c r="AV855" s="23"/>
      <c r="AW855" s="23"/>
      <c r="AX855" s="23"/>
      <c r="AY855" s="23"/>
      <c r="AZ855" s="23"/>
      <c r="BA855" s="23"/>
      <c r="BB855" s="23"/>
      <c r="BC855" s="23"/>
      <c r="BD855" s="23"/>
      <c r="BK855" s="23"/>
      <c r="BL855" s="23"/>
      <c r="BM855" s="23"/>
      <c r="BN855" s="23"/>
      <c r="BO855" s="23"/>
      <c r="BP855" s="23"/>
      <c r="BQ855" s="23"/>
      <c r="BR855" s="23"/>
      <c r="BS855" s="23"/>
      <c r="BT855" s="23"/>
      <c r="BU855" s="23"/>
      <c r="BV855" s="23"/>
      <c r="BW855" s="23"/>
      <c r="BX855" s="23"/>
      <c r="BY855" s="23"/>
      <c r="BZ855" s="23"/>
      <c r="CA855" s="23"/>
      <c r="CB855" s="23"/>
      <c r="CC855" s="23"/>
      <c r="CD855" s="23"/>
      <c r="CE855" s="23"/>
      <c r="CF855" s="23"/>
      <c r="CG855" s="23"/>
      <c r="CH855" s="23"/>
      <c r="CI855" s="23"/>
      <c r="CJ855" s="23"/>
    </row>
    <row r="856" spans="1:88" ht="18.75" customHeight="1">
      <c r="A856" s="155">
        <f t="shared" si="81"/>
        <v>837</v>
      </c>
      <c r="B856" s="156" t="s">
        <v>61</v>
      </c>
      <c r="C856" s="164" t="s">
        <v>1662</v>
      </c>
      <c r="D856" s="210">
        <v>16</v>
      </c>
      <c r="E856" s="206">
        <f t="shared" si="80"/>
        <v>3.8158836155497255E-5</v>
      </c>
      <c r="F856" s="194">
        <f t="shared" si="82"/>
        <v>0.99954924874791395</v>
      </c>
      <c r="G856" s="23"/>
      <c r="H856" s="136"/>
      <c r="I856" s="136"/>
      <c r="J856" s="136"/>
      <c r="K856" s="136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3"/>
      <c r="AD856" s="23"/>
      <c r="AE856" s="23"/>
      <c r="AF856" s="23"/>
      <c r="AG856" s="23"/>
      <c r="AH856" s="23"/>
      <c r="AI856" s="23"/>
      <c r="AJ856" s="23"/>
      <c r="AK856" s="23"/>
      <c r="AL856" s="23"/>
      <c r="AM856" s="23"/>
      <c r="AN856" s="23"/>
      <c r="AO856" s="23"/>
      <c r="AP856" s="23"/>
      <c r="AQ856" s="23"/>
      <c r="AR856" s="23"/>
      <c r="AS856" s="23"/>
      <c r="AT856" s="23"/>
      <c r="AU856" s="23"/>
      <c r="AV856" s="23"/>
      <c r="AW856" s="23"/>
      <c r="AX856" s="23"/>
      <c r="AY856" s="23"/>
      <c r="AZ856" s="23"/>
      <c r="BA856" s="23"/>
      <c r="BB856" s="23"/>
      <c r="BC856" s="23"/>
      <c r="BD856" s="23"/>
      <c r="BK856" s="23"/>
      <c r="BL856" s="23"/>
      <c r="BM856" s="23"/>
      <c r="BN856" s="23"/>
      <c r="BO856" s="23"/>
      <c r="BP856" s="23"/>
      <c r="BQ856" s="23"/>
      <c r="BR856" s="23"/>
      <c r="BS856" s="23"/>
      <c r="BT856" s="23"/>
      <c r="BU856" s="23"/>
      <c r="BV856" s="23"/>
      <c r="BW856" s="23"/>
      <c r="BX856" s="23"/>
      <c r="BY856" s="23"/>
      <c r="BZ856" s="23"/>
      <c r="CA856" s="23"/>
      <c r="CB856" s="23"/>
      <c r="CC856" s="23"/>
      <c r="CD856" s="23"/>
      <c r="CE856" s="23"/>
      <c r="CF856" s="23"/>
      <c r="CG856" s="23"/>
      <c r="CH856" s="23"/>
      <c r="CI856" s="23"/>
      <c r="CJ856" s="23"/>
    </row>
    <row r="857" spans="1:88" ht="18.75" customHeight="1">
      <c r="A857" s="155">
        <f t="shared" si="81"/>
        <v>838</v>
      </c>
      <c r="B857" s="156" t="s">
        <v>52</v>
      </c>
      <c r="C857" s="164" t="s">
        <v>862</v>
      </c>
      <c r="D857" s="210">
        <v>16</v>
      </c>
      <c r="E857" s="206">
        <f t="shared" si="80"/>
        <v>3.8158836155497255E-5</v>
      </c>
      <c r="F857" s="194">
        <f t="shared" si="82"/>
        <v>0.9995874075840695</v>
      </c>
      <c r="G857" s="23"/>
      <c r="H857" s="136"/>
      <c r="I857" s="136"/>
      <c r="J857" s="136"/>
      <c r="K857" s="136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3"/>
      <c r="AD857" s="23"/>
      <c r="AE857" s="23"/>
      <c r="AF857" s="23"/>
      <c r="AG857" s="23"/>
      <c r="AH857" s="23"/>
      <c r="AI857" s="23"/>
      <c r="AJ857" s="23"/>
      <c r="AK857" s="23"/>
      <c r="AL857" s="23"/>
      <c r="AM857" s="23"/>
      <c r="AN857" s="23"/>
      <c r="AO857" s="23"/>
      <c r="AP857" s="23"/>
      <c r="AQ857" s="23"/>
      <c r="AR857" s="23"/>
      <c r="AS857" s="23"/>
      <c r="AT857" s="23"/>
      <c r="AU857" s="23"/>
      <c r="AV857" s="23"/>
      <c r="AW857" s="23"/>
      <c r="AX857" s="23"/>
      <c r="AY857" s="23"/>
      <c r="AZ857" s="23"/>
      <c r="BA857" s="23"/>
      <c r="BB857" s="23"/>
      <c r="BC857" s="23"/>
      <c r="BD857" s="23"/>
      <c r="BK857" s="23"/>
      <c r="BL857" s="23"/>
      <c r="BM857" s="23"/>
      <c r="BN857" s="23"/>
      <c r="BO857" s="23"/>
      <c r="BP857" s="23"/>
      <c r="BQ857" s="23"/>
      <c r="BR857" s="23"/>
      <c r="BS857" s="23"/>
      <c r="BT857" s="23"/>
      <c r="BU857" s="23"/>
      <c r="BV857" s="23"/>
      <c r="BW857" s="23"/>
      <c r="BX857" s="23"/>
      <c r="BY857" s="23"/>
      <c r="BZ857" s="23"/>
      <c r="CA857" s="23"/>
      <c r="CB857" s="23"/>
      <c r="CC857" s="23"/>
      <c r="CD857" s="23"/>
      <c r="CE857" s="23"/>
      <c r="CF857" s="23"/>
      <c r="CG857" s="23"/>
      <c r="CH857" s="23"/>
      <c r="CI857" s="23"/>
      <c r="CJ857" s="23"/>
    </row>
    <row r="858" spans="1:88" ht="18.75" customHeight="1">
      <c r="A858" s="155">
        <f t="shared" si="81"/>
        <v>839</v>
      </c>
      <c r="B858" s="156" t="s">
        <v>72</v>
      </c>
      <c r="C858" s="164" t="s">
        <v>895</v>
      </c>
      <c r="D858" s="210">
        <v>16</v>
      </c>
      <c r="E858" s="206">
        <f t="shared" si="80"/>
        <v>3.8158836155497255E-5</v>
      </c>
      <c r="F858" s="194">
        <f t="shared" si="82"/>
        <v>0.99962556642022504</v>
      </c>
      <c r="G858" s="23"/>
      <c r="H858" s="136"/>
      <c r="I858" s="136"/>
      <c r="J858" s="136"/>
      <c r="K858" s="136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3"/>
      <c r="AD858" s="23"/>
      <c r="AE858" s="23"/>
      <c r="AF858" s="23"/>
      <c r="AG858" s="23"/>
      <c r="AH858" s="23"/>
      <c r="AI858" s="23"/>
      <c r="AJ858" s="23"/>
      <c r="AK858" s="23"/>
      <c r="AL858" s="23"/>
      <c r="AM858" s="23"/>
      <c r="AN858" s="23"/>
      <c r="AO858" s="23"/>
      <c r="AP858" s="23"/>
      <c r="AQ858" s="23"/>
      <c r="AR858" s="23"/>
      <c r="AS858" s="23"/>
      <c r="AT858" s="23"/>
      <c r="AU858" s="23"/>
      <c r="AV858" s="23"/>
      <c r="AW858" s="23"/>
      <c r="AX858" s="23"/>
      <c r="AY858" s="23"/>
      <c r="AZ858" s="23"/>
      <c r="BA858" s="23"/>
      <c r="BB858" s="23"/>
      <c r="BC858" s="23"/>
      <c r="BD858" s="23"/>
      <c r="BK858" s="23"/>
      <c r="BL858" s="23"/>
      <c r="BM858" s="23"/>
      <c r="BN858" s="23"/>
      <c r="BO858" s="23"/>
      <c r="BP858" s="23"/>
      <c r="BQ858" s="23"/>
      <c r="BR858" s="23"/>
      <c r="BS858" s="23"/>
      <c r="BT858" s="23"/>
      <c r="BU858" s="23"/>
      <c r="BV858" s="23"/>
      <c r="BW858" s="23"/>
      <c r="BX858" s="23"/>
      <c r="BY858" s="23"/>
      <c r="BZ858" s="23"/>
      <c r="CA858" s="23"/>
      <c r="CB858" s="23"/>
      <c r="CC858" s="23"/>
      <c r="CD858" s="23"/>
      <c r="CE858" s="23"/>
      <c r="CF858" s="23"/>
      <c r="CG858" s="23"/>
      <c r="CH858" s="23"/>
      <c r="CI858" s="23"/>
      <c r="CJ858" s="23"/>
    </row>
    <row r="859" spans="1:88" ht="18.75" customHeight="1">
      <c r="A859" s="155">
        <f t="shared" si="81"/>
        <v>840</v>
      </c>
      <c r="B859" s="156" t="s">
        <v>61</v>
      </c>
      <c r="C859" s="164" t="s">
        <v>899</v>
      </c>
      <c r="D859" s="210">
        <v>15</v>
      </c>
      <c r="E859" s="206">
        <f t="shared" si="80"/>
        <v>3.5773908895778679E-5</v>
      </c>
      <c r="F859" s="194">
        <f t="shared" si="82"/>
        <v>0.9996613403291208</v>
      </c>
      <c r="G859" s="23"/>
      <c r="H859" s="136"/>
      <c r="I859" s="136"/>
      <c r="J859" s="136"/>
      <c r="K859" s="136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3"/>
      <c r="AD859" s="23"/>
      <c r="AE859" s="23"/>
      <c r="AF859" s="23"/>
      <c r="AG859" s="23"/>
      <c r="AH859" s="23"/>
      <c r="AI859" s="23"/>
      <c r="AJ859" s="23"/>
      <c r="AK859" s="23"/>
      <c r="AL859" s="23"/>
      <c r="AM859" s="23"/>
      <c r="AN859" s="23"/>
      <c r="AO859" s="23"/>
      <c r="AP859" s="23"/>
      <c r="AQ859" s="23"/>
      <c r="AR859" s="23"/>
      <c r="AS859" s="23"/>
      <c r="AT859" s="23"/>
      <c r="AU859" s="23"/>
      <c r="AV859" s="23"/>
      <c r="AW859" s="23"/>
      <c r="AX859" s="23"/>
      <c r="AY859" s="23"/>
      <c r="AZ859" s="23"/>
      <c r="BA859" s="23"/>
      <c r="BB859" s="23"/>
      <c r="BC859" s="23"/>
      <c r="BD859" s="23"/>
      <c r="BK859" s="23"/>
      <c r="BL859" s="23"/>
      <c r="BM859" s="23"/>
      <c r="BN859" s="23"/>
      <c r="BO859" s="23"/>
      <c r="BP859" s="23"/>
      <c r="BQ859" s="23"/>
      <c r="BR859" s="23"/>
      <c r="BS859" s="23"/>
      <c r="BT859" s="23"/>
      <c r="BU859" s="23"/>
      <c r="BV859" s="23"/>
      <c r="BW859" s="23"/>
      <c r="BX859" s="23"/>
      <c r="BY859" s="23"/>
      <c r="BZ859" s="23"/>
      <c r="CA859" s="23"/>
      <c r="CB859" s="23"/>
      <c r="CC859" s="23"/>
      <c r="CD859" s="23"/>
      <c r="CE859" s="23"/>
      <c r="CF859" s="23"/>
      <c r="CG859" s="23"/>
      <c r="CH859" s="23"/>
      <c r="CI859" s="23"/>
      <c r="CJ859" s="23"/>
    </row>
    <row r="860" spans="1:88" ht="18.75" customHeight="1">
      <c r="A860" s="155">
        <f t="shared" si="81"/>
        <v>841</v>
      </c>
      <c r="B860" s="156" t="s">
        <v>52</v>
      </c>
      <c r="C860" s="164" t="s">
        <v>1617</v>
      </c>
      <c r="D860" s="210">
        <v>15</v>
      </c>
      <c r="E860" s="206">
        <f t="shared" si="80"/>
        <v>3.5773908895778679E-5</v>
      </c>
      <c r="F860" s="194">
        <f t="shared" si="82"/>
        <v>0.99969711423801655</v>
      </c>
      <c r="G860" s="23"/>
      <c r="H860" s="136"/>
      <c r="I860" s="136"/>
      <c r="J860" s="136"/>
      <c r="K860" s="136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3"/>
      <c r="AD860" s="23"/>
      <c r="AE860" s="23"/>
      <c r="AF860" s="23"/>
      <c r="AG860" s="23"/>
      <c r="AH860" s="23"/>
      <c r="AI860" s="23"/>
      <c r="AJ860" s="23"/>
      <c r="AK860" s="23"/>
      <c r="AL860" s="23"/>
      <c r="AM860" s="23"/>
      <c r="AN860" s="23"/>
      <c r="AO860" s="23"/>
      <c r="AP860" s="23"/>
      <c r="AQ860" s="23"/>
      <c r="AR860" s="23"/>
      <c r="AS860" s="23"/>
      <c r="AT860" s="23"/>
      <c r="AU860" s="23"/>
      <c r="AV860" s="23"/>
      <c r="AW860" s="23"/>
      <c r="AX860" s="23"/>
      <c r="AY860" s="23"/>
      <c r="AZ860" s="23"/>
      <c r="BA860" s="23"/>
      <c r="BB860" s="23"/>
      <c r="BC860" s="23"/>
      <c r="BD860" s="23"/>
      <c r="BK860" s="23"/>
      <c r="BL860" s="23"/>
      <c r="BM860" s="23"/>
      <c r="BN860" s="23"/>
      <c r="BO860" s="23"/>
      <c r="BP860" s="23"/>
      <c r="BQ860" s="23"/>
      <c r="BR860" s="23"/>
      <c r="BS860" s="23"/>
      <c r="BT860" s="23"/>
      <c r="BU860" s="23"/>
      <c r="BV860" s="23"/>
      <c r="BW860" s="23"/>
      <c r="BX860" s="23"/>
      <c r="BY860" s="23"/>
      <c r="BZ860" s="23"/>
      <c r="CA860" s="23"/>
      <c r="CB860" s="23"/>
      <c r="CC860" s="23"/>
      <c r="CD860" s="23"/>
      <c r="CE860" s="23"/>
      <c r="CF860" s="23"/>
      <c r="CG860" s="23"/>
      <c r="CH860" s="23"/>
      <c r="CI860" s="23"/>
      <c r="CJ860" s="23"/>
    </row>
    <row r="861" spans="1:88" ht="18.75" customHeight="1">
      <c r="A861" s="155">
        <f t="shared" si="81"/>
        <v>842</v>
      </c>
      <c r="B861" s="156" t="s">
        <v>61</v>
      </c>
      <c r="C861" s="164" t="s">
        <v>1638</v>
      </c>
      <c r="D861" s="210">
        <v>14</v>
      </c>
      <c r="E861" s="206">
        <f t="shared" si="80"/>
        <v>3.3388981636060103E-5</v>
      </c>
      <c r="F861" s="194">
        <f t="shared" si="82"/>
        <v>0.99973050321965262</v>
      </c>
      <c r="G861" s="23"/>
      <c r="H861" s="136"/>
      <c r="I861" s="136"/>
      <c r="J861" s="136"/>
      <c r="K861" s="136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  <c r="AD861" s="23"/>
      <c r="AE861" s="23"/>
      <c r="AF861" s="23"/>
      <c r="AG861" s="23"/>
      <c r="AH861" s="23"/>
      <c r="AI861" s="23"/>
      <c r="AJ861" s="23"/>
      <c r="AK861" s="23"/>
      <c r="AL861" s="23"/>
      <c r="AM861" s="23"/>
      <c r="AN861" s="23"/>
      <c r="AO861" s="23"/>
      <c r="AP861" s="23"/>
      <c r="AQ861" s="23"/>
      <c r="AR861" s="23"/>
      <c r="AS861" s="23"/>
      <c r="AT861" s="23"/>
      <c r="AU861" s="23"/>
      <c r="AV861" s="23"/>
      <c r="AW861" s="23"/>
      <c r="AX861" s="23"/>
      <c r="AY861" s="23"/>
      <c r="AZ861" s="23"/>
      <c r="BA861" s="23"/>
      <c r="BB861" s="23"/>
      <c r="BC861" s="23"/>
      <c r="BD861" s="23"/>
      <c r="BK861" s="23"/>
      <c r="BL861" s="23"/>
      <c r="BM861" s="23"/>
      <c r="BN861" s="23"/>
      <c r="BO861" s="23"/>
      <c r="BP861" s="23"/>
      <c r="BQ861" s="23"/>
      <c r="BR861" s="23"/>
      <c r="BS861" s="23"/>
      <c r="BT861" s="23"/>
      <c r="BU861" s="23"/>
      <c r="BV861" s="23"/>
      <c r="BW861" s="23"/>
      <c r="BX861" s="23"/>
      <c r="BY861" s="23"/>
      <c r="BZ861" s="23"/>
      <c r="CA861" s="23"/>
      <c r="CB861" s="23"/>
      <c r="CC861" s="23"/>
      <c r="CD861" s="23"/>
      <c r="CE861" s="23"/>
      <c r="CF861" s="23"/>
      <c r="CG861" s="23"/>
      <c r="CH861" s="23"/>
      <c r="CI861" s="23"/>
      <c r="CJ861" s="23"/>
    </row>
    <row r="862" spans="1:88" ht="18.75" customHeight="1">
      <c r="A862" s="155">
        <f t="shared" si="81"/>
        <v>843</v>
      </c>
      <c r="B862" s="156" t="s">
        <v>61</v>
      </c>
      <c r="C862" s="164" t="s">
        <v>1719</v>
      </c>
      <c r="D862" s="210">
        <v>14</v>
      </c>
      <c r="E862" s="206">
        <f t="shared" si="80"/>
        <v>3.3388981636060103E-5</v>
      </c>
      <c r="F862" s="194">
        <f t="shared" si="82"/>
        <v>0.9997638922012887</v>
      </c>
      <c r="G862" s="23"/>
      <c r="H862" s="136"/>
      <c r="I862" s="136"/>
      <c r="J862" s="136"/>
      <c r="K862" s="136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3"/>
      <c r="AD862" s="23"/>
      <c r="AE862" s="23"/>
      <c r="AF862" s="23"/>
      <c r="AG862" s="23"/>
      <c r="AH862" s="23"/>
      <c r="AI862" s="23"/>
      <c r="AJ862" s="23"/>
      <c r="AK862" s="23"/>
      <c r="AL862" s="23"/>
      <c r="AM862" s="23"/>
      <c r="AN862" s="23"/>
      <c r="AO862" s="23"/>
      <c r="AP862" s="23"/>
      <c r="AQ862" s="23"/>
      <c r="AR862" s="23"/>
      <c r="AS862" s="23"/>
      <c r="AT862" s="23"/>
      <c r="AU862" s="23"/>
      <c r="AV862" s="23"/>
      <c r="AW862" s="23"/>
      <c r="AX862" s="23"/>
      <c r="AY862" s="23"/>
      <c r="AZ862" s="23"/>
      <c r="BA862" s="23"/>
      <c r="BB862" s="23"/>
      <c r="BC862" s="23"/>
      <c r="BD862" s="23"/>
      <c r="BK862" s="23"/>
      <c r="BL862" s="23"/>
      <c r="BM862" s="23"/>
      <c r="BN862" s="23"/>
      <c r="BO862" s="23"/>
      <c r="BP862" s="23"/>
      <c r="BQ862" s="23"/>
      <c r="BR862" s="23"/>
      <c r="BS862" s="23"/>
      <c r="BT862" s="23"/>
      <c r="BU862" s="23"/>
      <c r="BV862" s="23"/>
      <c r="BW862" s="23"/>
      <c r="BX862" s="23"/>
      <c r="BY862" s="23"/>
      <c r="BZ862" s="23"/>
      <c r="CA862" s="23"/>
      <c r="CB862" s="23"/>
      <c r="CC862" s="23"/>
      <c r="CD862" s="23"/>
      <c r="CE862" s="23"/>
      <c r="CF862" s="23"/>
      <c r="CG862" s="23"/>
      <c r="CH862" s="23"/>
      <c r="CI862" s="23"/>
      <c r="CJ862" s="23"/>
    </row>
    <row r="863" spans="1:88" ht="18.75" customHeight="1">
      <c r="A863" s="155">
        <f t="shared" si="81"/>
        <v>844</v>
      </c>
      <c r="B863" s="156" t="s">
        <v>64</v>
      </c>
      <c r="C863" s="164" t="s">
        <v>1732</v>
      </c>
      <c r="D863" s="210">
        <v>14</v>
      </c>
      <c r="E863" s="206">
        <f t="shared" si="80"/>
        <v>3.3388981636060103E-5</v>
      </c>
      <c r="F863" s="194">
        <f t="shared" si="82"/>
        <v>0.99979728118292477</v>
      </c>
      <c r="G863" s="23"/>
      <c r="H863" s="136"/>
      <c r="I863" s="136"/>
      <c r="J863" s="136"/>
      <c r="K863" s="136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3"/>
      <c r="AD863" s="23"/>
      <c r="AE863" s="23"/>
      <c r="AF863" s="23"/>
      <c r="AG863" s="23"/>
      <c r="AH863" s="23"/>
      <c r="AI863" s="23"/>
      <c r="AJ863" s="23"/>
      <c r="AK863" s="23"/>
      <c r="AL863" s="23"/>
      <c r="AM863" s="23"/>
      <c r="AN863" s="23"/>
      <c r="AO863" s="23"/>
      <c r="AP863" s="23"/>
      <c r="AQ863" s="23"/>
      <c r="AR863" s="23"/>
      <c r="AS863" s="23"/>
      <c r="AT863" s="23"/>
      <c r="AU863" s="23"/>
      <c r="AV863" s="23"/>
      <c r="AW863" s="23"/>
      <c r="AX863" s="23"/>
      <c r="AY863" s="23"/>
      <c r="AZ863" s="23"/>
      <c r="BA863" s="23"/>
      <c r="BB863" s="23"/>
      <c r="BC863" s="23"/>
      <c r="BD863" s="23"/>
      <c r="BK863" s="23"/>
      <c r="BL863" s="23"/>
      <c r="BM863" s="23"/>
      <c r="BN863" s="23"/>
      <c r="BO863" s="23"/>
      <c r="BP863" s="23"/>
      <c r="BQ863" s="23"/>
      <c r="BR863" s="23"/>
      <c r="BS863" s="23"/>
      <c r="BT863" s="23"/>
      <c r="BU863" s="23"/>
      <c r="BV863" s="23"/>
      <c r="BW863" s="23"/>
      <c r="BX863" s="23"/>
      <c r="BY863" s="23"/>
      <c r="BZ863" s="23"/>
      <c r="CA863" s="23"/>
      <c r="CB863" s="23"/>
      <c r="CC863" s="23"/>
      <c r="CD863" s="23"/>
      <c r="CE863" s="23"/>
      <c r="CF863" s="23"/>
      <c r="CG863" s="23"/>
      <c r="CH863" s="23"/>
      <c r="CI863" s="23"/>
      <c r="CJ863" s="23"/>
    </row>
    <row r="864" spans="1:88" ht="18.75" customHeight="1">
      <c r="A864" s="155">
        <f t="shared" si="81"/>
        <v>845</v>
      </c>
      <c r="B864" s="156" t="s">
        <v>52</v>
      </c>
      <c r="C864" s="164" t="s">
        <v>1776</v>
      </c>
      <c r="D864" s="210">
        <v>14</v>
      </c>
      <c r="E864" s="206">
        <f t="shared" si="80"/>
        <v>3.3388981636060103E-5</v>
      </c>
      <c r="F864" s="194">
        <f t="shared" si="82"/>
        <v>0.99983067016456084</v>
      </c>
      <c r="G864" s="23"/>
      <c r="H864" s="136"/>
      <c r="I864" s="136"/>
      <c r="J864" s="136"/>
      <c r="K864" s="136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3"/>
      <c r="AD864" s="23"/>
      <c r="AE864" s="23"/>
      <c r="AF864" s="23"/>
      <c r="AG864" s="23"/>
      <c r="AH864" s="23"/>
      <c r="AI864" s="23"/>
      <c r="AJ864" s="23"/>
      <c r="AK864" s="23"/>
      <c r="AL864" s="23"/>
      <c r="AM864" s="23"/>
      <c r="AN864" s="23"/>
      <c r="AO864" s="23"/>
      <c r="AP864" s="23"/>
      <c r="AQ864" s="23"/>
      <c r="AR864" s="23"/>
      <c r="AS864" s="23"/>
      <c r="AT864" s="23"/>
      <c r="AU864" s="23"/>
      <c r="AV864" s="23"/>
      <c r="AW864" s="23"/>
      <c r="AX864" s="23"/>
      <c r="AY864" s="23"/>
      <c r="AZ864" s="23"/>
      <c r="BA864" s="23"/>
      <c r="BB864" s="23"/>
      <c r="BC864" s="23"/>
      <c r="BD864" s="23"/>
      <c r="BK864" s="23"/>
      <c r="BL864" s="23"/>
      <c r="BM864" s="23"/>
      <c r="BN864" s="23"/>
      <c r="BO864" s="23"/>
      <c r="BP864" s="23"/>
      <c r="BQ864" s="23"/>
      <c r="BR864" s="23"/>
      <c r="BS864" s="23"/>
      <c r="BT864" s="23"/>
      <c r="BU864" s="23"/>
      <c r="BV864" s="23"/>
      <c r="BW864" s="23"/>
      <c r="BX864" s="23"/>
      <c r="BY864" s="23"/>
      <c r="BZ864" s="23"/>
      <c r="CA864" s="23"/>
      <c r="CB864" s="23"/>
      <c r="CC864" s="23"/>
      <c r="CD864" s="23"/>
      <c r="CE864" s="23"/>
      <c r="CF864" s="23"/>
      <c r="CG864" s="23"/>
      <c r="CH864" s="23"/>
      <c r="CI864" s="23"/>
      <c r="CJ864" s="23"/>
    </row>
    <row r="865" spans="1:6" ht="18.75" customHeight="1">
      <c r="A865" s="155">
        <f t="shared" si="81"/>
        <v>846</v>
      </c>
      <c r="B865" s="156" t="s">
        <v>64</v>
      </c>
      <c r="C865" s="164" t="s">
        <v>904</v>
      </c>
      <c r="D865" s="210">
        <v>12</v>
      </c>
      <c r="E865" s="206">
        <f t="shared" si="80"/>
        <v>2.8619127116622944E-5</v>
      </c>
      <c r="F865" s="194">
        <f t="shared" si="82"/>
        <v>0.99985928929167744</v>
      </c>
    </row>
    <row r="866" spans="1:6" ht="18.75" customHeight="1">
      <c r="A866" s="155">
        <f t="shared" si="81"/>
        <v>847</v>
      </c>
      <c r="B866" s="156" t="s">
        <v>52</v>
      </c>
      <c r="C866" s="164" t="s">
        <v>1535</v>
      </c>
      <c r="D866" s="210">
        <v>10</v>
      </c>
      <c r="E866" s="206">
        <f t="shared" si="80"/>
        <v>2.3849272597185786E-5</v>
      </c>
      <c r="F866" s="194">
        <f t="shared" si="82"/>
        <v>0.99988313856427458</v>
      </c>
    </row>
    <row r="867" spans="1:6" ht="18.75" customHeight="1">
      <c r="A867" s="155">
        <f t="shared" si="81"/>
        <v>848</v>
      </c>
      <c r="B867" s="156" t="s">
        <v>52</v>
      </c>
      <c r="C867" s="164" t="s">
        <v>1720</v>
      </c>
      <c r="D867" s="210">
        <v>10</v>
      </c>
      <c r="E867" s="206">
        <f t="shared" si="80"/>
        <v>2.3849272597185786E-5</v>
      </c>
      <c r="F867" s="194">
        <f t="shared" si="82"/>
        <v>0.99990698783687171</v>
      </c>
    </row>
    <row r="868" spans="1:6" ht="18.75" customHeight="1">
      <c r="A868" s="155">
        <f t="shared" si="81"/>
        <v>849</v>
      </c>
      <c r="B868" s="156" t="s">
        <v>52</v>
      </c>
      <c r="C868" s="164" t="s">
        <v>910</v>
      </c>
      <c r="D868" s="210">
        <v>10</v>
      </c>
      <c r="E868" s="206">
        <f t="shared" si="80"/>
        <v>2.3849272597185786E-5</v>
      </c>
      <c r="F868" s="194">
        <f t="shared" si="82"/>
        <v>0.99993083710946884</v>
      </c>
    </row>
    <row r="869" spans="1:6" ht="18.75" customHeight="1">
      <c r="A869" s="155">
        <f t="shared" si="81"/>
        <v>850</v>
      </c>
      <c r="B869" s="156" t="s">
        <v>52</v>
      </c>
      <c r="C869" s="164" t="s">
        <v>1673</v>
      </c>
      <c r="D869" s="210">
        <v>9</v>
      </c>
      <c r="E869" s="206">
        <f t="shared" si="80"/>
        <v>2.1464345337467207E-5</v>
      </c>
      <c r="F869" s="194">
        <f t="shared" si="82"/>
        <v>0.99995230145480629</v>
      </c>
    </row>
    <row r="870" spans="1:6" ht="18.75" customHeight="1">
      <c r="A870" s="155">
        <f t="shared" si="81"/>
        <v>851</v>
      </c>
      <c r="B870" s="156" t="s">
        <v>52</v>
      </c>
      <c r="C870" s="164" t="s">
        <v>903</v>
      </c>
      <c r="D870" s="210">
        <v>9</v>
      </c>
      <c r="E870" s="206">
        <f t="shared" si="80"/>
        <v>2.1464345337467207E-5</v>
      </c>
      <c r="F870" s="194">
        <f t="shared" si="82"/>
        <v>0.99997376580014374</v>
      </c>
    </row>
    <row r="871" spans="1:6" ht="18.75" customHeight="1">
      <c r="A871" s="155">
        <f t="shared" si="81"/>
        <v>852</v>
      </c>
      <c r="B871" s="156" t="s">
        <v>52</v>
      </c>
      <c r="C871" s="164" t="s">
        <v>896</v>
      </c>
      <c r="D871" s="210">
        <v>6</v>
      </c>
      <c r="E871" s="206">
        <f t="shared" si="80"/>
        <v>1.4309563558311472E-5</v>
      </c>
      <c r="F871" s="194">
        <f t="shared" si="82"/>
        <v>0.99998807536370204</v>
      </c>
    </row>
    <row r="872" spans="1:6" ht="18.75" customHeight="1">
      <c r="A872" s="155">
        <f t="shared" si="81"/>
        <v>853</v>
      </c>
      <c r="B872" s="156" t="s">
        <v>72</v>
      </c>
      <c r="C872" s="164" t="s">
        <v>1794</v>
      </c>
      <c r="D872" s="210">
        <v>5</v>
      </c>
      <c r="E872" s="206">
        <f t="shared" si="80"/>
        <v>1.1924636298592893E-5</v>
      </c>
      <c r="F872" s="194">
        <f t="shared" si="82"/>
        <v>1.0000000000000007</v>
      </c>
    </row>
    <row r="873" spans="1:6" ht="18.75" customHeight="1">
      <c r="A873" s="247" t="s">
        <v>1472</v>
      </c>
      <c r="B873" s="247"/>
      <c r="C873" s="247"/>
      <c r="D873" s="195">
        <f>SUM(D20:D872)</f>
        <v>419300</v>
      </c>
      <c r="E873" s="207">
        <f t="shared" ref="E873" si="83">D873/$D$873</f>
        <v>1</v>
      </c>
      <c r="F873" s="196"/>
    </row>
  </sheetData>
  <sortState ref="A20:F872">
    <sortCondition descending="1" ref="D20:D872"/>
  </sortState>
  <mergeCells count="71">
    <mergeCell ref="AX208:AZ208"/>
    <mergeCell ref="AX17:BC17"/>
    <mergeCell ref="AX18:BC18"/>
    <mergeCell ref="V290:X290"/>
    <mergeCell ref="O99:Q99"/>
    <mergeCell ref="V18:AA18"/>
    <mergeCell ref="AJ17:AO17"/>
    <mergeCell ref="AQ17:AV17"/>
    <mergeCell ref="AJ18:AO18"/>
    <mergeCell ref="BE86:BG86"/>
    <mergeCell ref="BE18:BJ18"/>
    <mergeCell ref="BE17:BJ17"/>
    <mergeCell ref="V176:X176"/>
    <mergeCell ref="AC39:AE39"/>
    <mergeCell ref="AJ109:AL109"/>
    <mergeCell ref="AQ134:AS134"/>
    <mergeCell ref="AQ18:AV18"/>
    <mergeCell ref="B6:C6"/>
    <mergeCell ref="I6:J6"/>
    <mergeCell ref="B11:C11"/>
    <mergeCell ref="B9:C9"/>
    <mergeCell ref="B10:C10"/>
    <mergeCell ref="I7:J7"/>
    <mergeCell ref="B7:C7"/>
    <mergeCell ref="B8:C8"/>
    <mergeCell ref="I8:J8"/>
    <mergeCell ref="I11:J11"/>
    <mergeCell ref="I9:J9"/>
    <mergeCell ref="P12:Q12"/>
    <mergeCell ref="P9:Q9"/>
    <mergeCell ref="AC17:AH17"/>
    <mergeCell ref="AC18:AH18"/>
    <mergeCell ref="P10:Q10"/>
    <mergeCell ref="P11:Q11"/>
    <mergeCell ref="W10:X10"/>
    <mergeCell ref="W9:X9"/>
    <mergeCell ref="W11:X11"/>
    <mergeCell ref="W12:X12"/>
    <mergeCell ref="W13:X13"/>
    <mergeCell ref="V17:AA17"/>
    <mergeCell ref="O17:T17"/>
    <mergeCell ref="O18:T18"/>
    <mergeCell ref="B2:E2"/>
    <mergeCell ref="I2:L2"/>
    <mergeCell ref="I4:J4"/>
    <mergeCell ref="B4:C4"/>
    <mergeCell ref="I5:J5"/>
    <mergeCell ref="B5:C5"/>
    <mergeCell ref="P2:S2"/>
    <mergeCell ref="P4:Q4"/>
    <mergeCell ref="P5:Q5"/>
    <mergeCell ref="W8:X8"/>
    <mergeCell ref="P8:Q8"/>
    <mergeCell ref="P6:Q6"/>
    <mergeCell ref="P7:Q7"/>
    <mergeCell ref="W2:Z2"/>
    <mergeCell ref="W4:X4"/>
    <mergeCell ref="W7:X7"/>
    <mergeCell ref="W5:X5"/>
    <mergeCell ref="W6:X6"/>
    <mergeCell ref="A873:C873"/>
    <mergeCell ref="B12:C12"/>
    <mergeCell ref="I12:J12"/>
    <mergeCell ref="I10:J10"/>
    <mergeCell ref="I13:J13"/>
    <mergeCell ref="B13:C13"/>
    <mergeCell ref="A17:F17"/>
    <mergeCell ref="A18:F18"/>
    <mergeCell ref="H17:M17"/>
    <mergeCell ref="H18:M18"/>
    <mergeCell ref="H162:J16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A857"/>
  <sheetViews>
    <sheetView topLeftCell="G1" workbookViewId="0">
      <selection activeCell="L28" sqref="L28"/>
    </sheetView>
  </sheetViews>
  <sheetFormatPr defaultRowHeight="15"/>
  <cols>
    <col min="1" max="1" width="30.42578125" style="59" hidden="1" customWidth="1"/>
    <col min="2" max="2" width="33.85546875" style="59" hidden="1" customWidth="1"/>
    <col min="3" max="3" width="0" style="59" hidden="1" customWidth="1"/>
    <col min="4" max="6" width="0" hidden="1" customWidth="1"/>
    <col min="7" max="7" width="4" bestFit="1" customWidth="1"/>
    <col min="8" max="8" width="32.42578125" customWidth="1"/>
    <col min="10" max="10" width="8.85546875" customWidth="1"/>
    <col min="11" max="11" width="12.42578125" bestFit="1" customWidth="1"/>
    <col min="13" max="13" width="3.5703125" style="80" bestFit="1" customWidth="1"/>
    <col min="14" max="14" width="32.7109375" bestFit="1" customWidth="1"/>
    <col min="15" max="15" width="8.140625" bestFit="1" customWidth="1"/>
    <col min="16" max="16" width="8.5703125" bestFit="1" customWidth="1"/>
    <col min="17" max="17" width="12.42578125" bestFit="1" customWidth="1"/>
    <col min="19" max="19" width="3.5703125" bestFit="1" customWidth="1"/>
    <col min="20" max="20" width="24.7109375" bestFit="1" customWidth="1"/>
    <col min="21" max="21" width="8.140625" bestFit="1" customWidth="1"/>
    <col min="22" max="22" width="8.5703125" bestFit="1" customWidth="1"/>
    <col min="23" max="23" width="12.42578125" bestFit="1" customWidth="1"/>
    <col min="25" max="25" width="3.5703125" bestFit="1" customWidth="1"/>
    <col min="26" max="26" width="30.7109375" bestFit="1" customWidth="1"/>
    <col min="27" max="27" width="8.140625" bestFit="1" customWidth="1"/>
    <col min="28" max="28" width="8.5703125" bestFit="1" customWidth="1"/>
    <col min="29" max="29" width="12.42578125" bestFit="1" customWidth="1"/>
    <col min="31" max="31" width="3.5703125" bestFit="1" customWidth="1"/>
    <col min="32" max="32" width="29.5703125" customWidth="1"/>
    <col min="33" max="33" width="8.140625" bestFit="1" customWidth="1"/>
    <col min="35" max="35" width="12.42578125" bestFit="1" customWidth="1"/>
    <col min="37" max="37" width="3.5703125" bestFit="1" customWidth="1"/>
    <col min="38" max="38" width="28.7109375" bestFit="1" customWidth="1"/>
    <col min="39" max="39" width="8.140625" bestFit="1" customWidth="1"/>
    <col min="41" max="41" width="12.42578125" bestFit="1" customWidth="1"/>
    <col min="43" max="43" width="3.5703125" bestFit="1" customWidth="1"/>
    <col min="44" max="44" width="24.85546875" bestFit="1" customWidth="1"/>
    <col min="45" max="45" width="8.140625" bestFit="1" customWidth="1"/>
    <col min="46" max="46" width="8.5703125" bestFit="1" customWidth="1"/>
    <col min="47" max="47" width="12.42578125" bestFit="1" customWidth="1"/>
    <col min="49" max="49" width="3.5703125" bestFit="1" customWidth="1"/>
    <col min="50" max="50" width="33.85546875" bestFit="1" customWidth="1"/>
    <col min="51" max="51" width="8.140625" bestFit="1" customWidth="1"/>
    <col min="53" max="53" width="12.42578125" bestFit="1" customWidth="1"/>
  </cols>
  <sheetData>
    <row r="1" spans="1:53" s="59" customFormat="1">
      <c r="M1" s="80"/>
    </row>
    <row r="2" spans="1:53" s="59" customFormat="1" ht="18.75">
      <c r="G2" s="263" t="s">
        <v>921</v>
      </c>
      <c r="H2" s="263"/>
      <c r="I2" s="263"/>
      <c r="J2" s="263"/>
      <c r="K2" s="263"/>
      <c r="L2" s="71"/>
      <c r="M2" s="263" t="s">
        <v>1455</v>
      </c>
      <c r="N2" s="263"/>
      <c r="O2" s="263"/>
      <c r="P2" s="263"/>
      <c r="Q2" s="263"/>
      <c r="S2" s="263" t="s">
        <v>924</v>
      </c>
      <c r="T2" s="263"/>
      <c r="U2" s="263"/>
      <c r="V2" s="263"/>
      <c r="W2" s="263"/>
      <c r="Y2" s="263" t="s">
        <v>925</v>
      </c>
      <c r="Z2" s="263"/>
      <c r="AA2" s="263"/>
      <c r="AB2" s="263"/>
      <c r="AC2" s="263"/>
      <c r="AE2" s="263" t="s">
        <v>926</v>
      </c>
      <c r="AF2" s="263"/>
      <c r="AG2" s="263"/>
      <c r="AH2" s="263"/>
      <c r="AI2" s="263"/>
      <c r="AK2" s="263" t="s">
        <v>927</v>
      </c>
      <c r="AL2" s="263"/>
      <c r="AM2" s="263"/>
      <c r="AN2" s="263"/>
      <c r="AO2" s="263"/>
      <c r="AQ2" s="263" t="s">
        <v>928</v>
      </c>
      <c r="AR2" s="263"/>
      <c r="AS2" s="263"/>
      <c r="AT2" s="263"/>
      <c r="AU2" s="263"/>
      <c r="AW2" s="263" t="s">
        <v>923</v>
      </c>
      <c r="AX2" s="263"/>
      <c r="AY2" s="263"/>
      <c r="AZ2" s="263"/>
      <c r="BA2" s="263"/>
    </row>
    <row r="3" spans="1:53" s="59" customFormat="1" ht="18.75">
      <c r="G3" s="264" t="s">
        <v>1456</v>
      </c>
      <c r="H3" s="264"/>
      <c r="I3" s="264"/>
      <c r="J3" s="264"/>
      <c r="K3" s="264"/>
      <c r="L3" s="72"/>
      <c r="M3" s="264" t="s">
        <v>1456</v>
      </c>
      <c r="N3" s="264"/>
      <c r="O3" s="264"/>
      <c r="P3" s="264"/>
      <c r="Q3" s="264"/>
      <c r="S3" s="264" t="s">
        <v>1456</v>
      </c>
      <c r="T3" s="264"/>
      <c r="U3" s="264"/>
      <c r="V3" s="264"/>
      <c r="W3" s="264"/>
      <c r="Y3" s="264" t="s">
        <v>1456</v>
      </c>
      <c r="Z3" s="264"/>
      <c r="AA3" s="264"/>
      <c r="AB3" s="264"/>
      <c r="AC3" s="264"/>
      <c r="AE3" s="264" t="s">
        <v>1456</v>
      </c>
      <c r="AF3" s="264"/>
      <c r="AG3" s="264"/>
      <c r="AH3" s="264"/>
      <c r="AI3" s="264"/>
      <c r="AK3" s="264" t="s">
        <v>1456</v>
      </c>
      <c r="AL3" s="264"/>
      <c r="AM3" s="264"/>
      <c r="AN3" s="264"/>
      <c r="AO3" s="264"/>
      <c r="AQ3" s="264" t="s">
        <v>1456</v>
      </c>
      <c r="AR3" s="264"/>
      <c r="AS3" s="264"/>
      <c r="AT3" s="264"/>
      <c r="AU3" s="264"/>
      <c r="AW3" s="264" t="s">
        <v>1456</v>
      </c>
      <c r="AX3" s="264"/>
      <c r="AY3" s="264"/>
      <c r="AZ3" s="264"/>
      <c r="BA3" s="264"/>
    </row>
    <row r="4" spans="1:53" s="59" customFormat="1" ht="15.75">
      <c r="A4" s="59" t="s">
        <v>916</v>
      </c>
      <c r="B4" s="59" t="s">
        <v>46</v>
      </c>
      <c r="C4" s="59" t="s">
        <v>47</v>
      </c>
      <c r="D4" s="59" t="s">
        <v>1453</v>
      </c>
      <c r="E4" s="59" t="s">
        <v>1454</v>
      </c>
      <c r="G4" s="70" t="s">
        <v>44</v>
      </c>
      <c r="H4" s="70" t="s">
        <v>46</v>
      </c>
      <c r="I4" s="42" t="s">
        <v>47</v>
      </c>
      <c r="J4" s="83" t="s">
        <v>1457</v>
      </c>
      <c r="K4" s="83" t="s">
        <v>1458</v>
      </c>
      <c r="L4" s="9"/>
      <c r="M4" s="70" t="s">
        <v>44</v>
      </c>
      <c r="N4" s="70" t="s">
        <v>46</v>
      </c>
      <c r="O4" s="42" t="s">
        <v>47</v>
      </c>
      <c r="P4" s="83" t="s">
        <v>1457</v>
      </c>
      <c r="Q4" s="83" t="s">
        <v>1458</v>
      </c>
      <c r="S4" s="70" t="s">
        <v>44</v>
      </c>
      <c r="T4" s="70" t="s">
        <v>46</v>
      </c>
      <c r="U4" s="42" t="s">
        <v>47</v>
      </c>
      <c r="V4" s="83" t="s">
        <v>1457</v>
      </c>
      <c r="W4" s="83" t="s">
        <v>1458</v>
      </c>
      <c r="Y4" s="70" t="s">
        <v>44</v>
      </c>
      <c r="Z4" s="70" t="s">
        <v>46</v>
      </c>
      <c r="AA4" s="42" t="s">
        <v>47</v>
      </c>
      <c r="AB4" s="83" t="s">
        <v>1457</v>
      </c>
      <c r="AC4" s="83" t="s">
        <v>1458</v>
      </c>
      <c r="AE4" s="70" t="s">
        <v>44</v>
      </c>
      <c r="AF4" s="70" t="s">
        <v>46</v>
      </c>
      <c r="AG4" s="42" t="s">
        <v>47</v>
      </c>
      <c r="AH4" s="83" t="s">
        <v>1457</v>
      </c>
      <c r="AI4" s="83" t="s">
        <v>1458</v>
      </c>
      <c r="AK4" s="70" t="s">
        <v>44</v>
      </c>
      <c r="AL4" s="70" t="s">
        <v>46</v>
      </c>
      <c r="AM4" s="42" t="s">
        <v>47</v>
      </c>
      <c r="AN4" s="83" t="s">
        <v>1457</v>
      </c>
      <c r="AO4" s="83" t="s">
        <v>1458</v>
      </c>
      <c r="AQ4" s="70" t="s">
        <v>44</v>
      </c>
      <c r="AR4" s="70" t="s">
        <v>46</v>
      </c>
      <c r="AS4" s="42" t="s">
        <v>47</v>
      </c>
      <c r="AT4" s="83" t="s">
        <v>1457</v>
      </c>
      <c r="AU4" s="83" t="s">
        <v>1458</v>
      </c>
      <c r="AW4" s="70" t="s">
        <v>44</v>
      </c>
      <c r="AX4" s="70" t="s">
        <v>46</v>
      </c>
      <c r="AY4" s="42" t="s">
        <v>47</v>
      </c>
      <c r="AZ4" s="83" t="s">
        <v>1457</v>
      </c>
      <c r="BA4" s="83" t="s">
        <v>1458</v>
      </c>
    </row>
    <row r="5" spans="1:53">
      <c r="A5" s="46" t="s">
        <v>56</v>
      </c>
      <c r="B5" s="46" t="s">
        <v>681</v>
      </c>
      <c r="C5" s="63">
        <v>28</v>
      </c>
      <c r="D5" s="77">
        <v>16</v>
      </c>
      <c r="E5" s="62">
        <f>1-(D5/C5)</f>
        <v>0.4285714285714286</v>
      </c>
      <c r="G5" s="76">
        <v>1</v>
      </c>
      <c r="H5" s="46" t="s">
        <v>887</v>
      </c>
      <c r="I5" s="63">
        <v>6</v>
      </c>
      <c r="J5" s="77">
        <v>0</v>
      </c>
      <c r="K5" s="62">
        <f t="shared" ref="K5:K36" si="0">1-(J5/I5)</f>
        <v>1</v>
      </c>
      <c r="M5" s="76">
        <v>1</v>
      </c>
      <c r="N5" s="46" t="s">
        <v>483</v>
      </c>
      <c r="O5" s="63">
        <v>63</v>
      </c>
      <c r="P5" s="77">
        <v>11</v>
      </c>
      <c r="Q5" s="62">
        <f t="shared" ref="Q5:Q36" si="1">1-(P5/O5)</f>
        <v>0.82539682539682535</v>
      </c>
      <c r="S5" s="76">
        <v>1</v>
      </c>
      <c r="T5" s="46" t="s">
        <v>625</v>
      </c>
      <c r="U5" s="63">
        <v>35</v>
      </c>
      <c r="V5" s="77">
        <v>13</v>
      </c>
      <c r="W5" s="62">
        <f t="shared" ref="W5:W24" si="2">1-(V5/U5)</f>
        <v>0.62857142857142856</v>
      </c>
      <c r="Y5" s="76">
        <v>1</v>
      </c>
      <c r="Z5" s="46" t="s">
        <v>907</v>
      </c>
      <c r="AA5" s="63">
        <v>3</v>
      </c>
      <c r="AB5" s="77">
        <v>0</v>
      </c>
      <c r="AC5" s="62">
        <f t="shared" ref="AC5:AC36" si="3">1-(AB5/AA5)</f>
        <v>1</v>
      </c>
      <c r="AE5" s="76">
        <v>1</v>
      </c>
      <c r="AF5" s="46" t="s">
        <v>897</v>
      </c>
      <c r="AG5" s="63">
        <v>5</v>
      </c>
      <c r="AH5" s="77">
        <v>1</v>
      </c>
      <c r="AI5" s="62">
        <f t="shared" ref="AI5:AI36" si="4">1-(AH5/AG5)</f>
        <v>0.8</v>
      </c>
      <c r="AK5" s="76">
        <v>1</v>
      </c>
      <c r="AL5" s="46" t="s">
        <v>827</v>
      </c>
      <c r="AM5" s="63">
        <v>12</v>
      </c>
      <c r="AN5" s="77">
        <v>2</v>
      </c>
      <c r="AO5" s="62">
        <f t="shared" ref="AO5:AO36" si="5">1-(AN5/AM5)</f>
        <v>0.83333333333333337</v>
      </c>
      <c r="AQ5" s="76">
        <v>1</v>
      </c>
      <c r="AR5" s="46" t="s">
        <v>512</v>
      </c>
      <c r="AS5" s="63">
        <v>57</v>
      </c>
      <c r="AT5" s="77">
        <v>18</v>
      </c>
      <c r="AU5" s="62">
        <f t="shared" ref="AU5:AU36" si="6">1-(AT5/AS5)</f>
        <v>0.68421052631578949</v>
      </c>
      <c r="AW5" s="76">
        <v>1</v>
      </c>
      <c r="AX5" s="46" t="s">
        <v>824</v>
      </c>
      <c r="AY5" s="63">
        <v>12</v>
      </c>
      <c r="AZ5" s="77">
        <v>1</v>
      </c>
      <c r="BA5" s="62">
        <f t="shared" ref="BA5:BA36" si="7">1-(AZ5/AY5)</f>
        <v>0.91666666666666663</v>
      </c>
    </row>
    <row r="6" spans="1:53">
      <c r="A6" s="46" t="s">
        <v>52</v>
      </c>
      <c r="B6" s="46" t="s">
        <v>163</v>
      </c>
      <c r="C6" s="63">
        <v>349</v>
      </c>
      <c r="D6" s="77">
        <v>203</v>
      </c>
      <c r="E6" s="62">
        <f t="shared" ref="E6:E69" si="8">1-(D6/C6)</f>
        <v>0.41833810888252154</v>
      </c>
      <c r="G6" s="76">
        <f>+G5+1</f>
        <v>2</v>
      </c>
      <c r="H6" s="46" t="s">
        <v>910</v>
      </c>
      <c r="I6" s="63">
        <v>2</v>
      </c>
      <c r="J6" s="77">
        <v>0</v>
      </c>
      <c r="K6" s="62">
        <f t="shared" si="0"/>
        <v>1</v>
      </c>
      <c r="M6" s="76">
        <f>M5+1</f>
        <v>2</v>
      </c>
      <c r="N6" s="46" t="s">
        <v>597</v>
      </c>
      <c r="O6" s="63">
        <v>41</v>
      </c>
      <c r="P6" s="77">
        <v>9</v>
      </c>
      <c r="Q6" s="62">
        <f t="shared" si="1"/>
        <v>0.78048780487804881</v>
      </c>
      <c r="S6" s="76">
        <f>S5+1</f>
        <v>2</v>
      </c>
      <c r="T6" s="46" t="s">
        <v>205</v>
      </c>
      <c r="U6" s="63">
        <v>252</v>
      </c>
      <c r="V6" s="77">
        <v>109</v>
      </c>
      <c r="W6" s="62">
        <f t="shared" si="2"/>
        <v>0.56746031746031744</v>
      </c>
      <c r="Y6" s="76">
        <f>Y5+1</f>
        <v>2</v>
      </c>
      <c r="Z6" s="46" t="s">
        <v>911</v>
      </c>
      <c r="AA6" s="63">
        <v>1</v>
      </c>
      <c r="AB6" s="77">
        <v>0</v>
      </c>
      <c r="AC6" s="62">
        <f t="shared" si="3"/>
        <v>1</v>
      </c>
      <c r="AE6" s="76">
        <f>AE5+1</f>
        <v>2</v>
      </c>
      <c r="AF6" s="46" t="s">
        <v>874</v>
      </c>
      <c r="AG6" s="63">
        <v>9</v>
      </c>
      <c r="AH6" s="77">
        <v>2</v>
      </c>
      <c r="AI6" s="62">
        <f t="shared" si="4"/>
        <v>0.77777777777777779</v>
      </c>
      <c r="AK6" s="76">
        <f>AK5+1</f>
        <v>2</v>
      </c>
      <c r="AL6" s="46" t="s">
        <v>780</v>
      </c>
      <c r="AM6" s="63">
        <v>18</v>
      </c>
      <c r="AN6" s="77">
        <v>3</v>
      </c>
      <c r="AO6" s="62">
        <f t="shared" si="5"/>
        <v>0.83333333333333337</v>
      </c>
      <c r="AQ6" s="76">
        <f>AQ5+1</f>
        <v>2</v>
      </c>
      <c r="AR6" s="46" t="s">
        <v>431</v>
      </c>
      <c r="AS6" s="63">
        <v>75</v>
      </c>
      <c r="AT6" s="77">
        <v>26</v>
      </c>
      <c r="AU6" s="62">
        <f t="shared" si="6"/>
        <v>0.65333333333333332</v>
      </c>
      <c r="AW6" s="76">
        <f>AW5+1</f>
        <v>2</v>
      </c>
      <c r="AX6" s="46" t="s">
        <v>701</v>
      </c>
      <c r="AY6" s="63">
        <v>26</v>
      </c>
      <c r="AZ6" s="77">
        <v>5</v>
      </c>
      <c r="BA6" s="62">
        <f t="shared" si="7"/>
        <v>0.80769230769230771</v>
      </c>
    </row>
    <row r="7" spans="1:53">
      <c r="A7" s="46" t="s">
        <v>58</v>
      </c>
      <c r="B7" s="46" t="s">
        <v>304</v>
      </c>
      <c r="C7" s="63">
        <v>136</v>
      </c>
      <c r="D7" s="77">
        <v>85</v>
      </c>
      <c r="E7" s="62">
        <f t="shared" si="8"/>
        <v>0.375</v>
      </c>
      <c r="G7" s="76">
        <f t="shared" ref="G7:G70" si="9">+G6+1</f>
        <v>3</v>
      </c>
      <c r="H7" s="46" t="s">
        <v>828</v>
      </c>
      <c r="I7" s="63">
        <v>12</v>
      </c>
      <c r="J7" s="77">
        <v>1</v>
      </c>
      <c r="K7" s="62">
        <f t="shared" si="0"/>
        <v>0.91666666666666663</v>
      </c>
      <c r="M7" s="76">
        <f t="shared" ref="M7:M70" si="10">M6+1</f>
        <v>3</v>
      </c>
      <c r="N7" s="46" t="s">
        <v>537</v>
      </c>
      <c r="O7" s="63">
        <v>52</v>
      </c>
      <c r="P7" s="77">
        <v>14</v>
      </c>
      <c r="Q7" s="62">
        <f t="shared" si="1"/>
        <v>0.73076923076923084</v>
      </c>
      <c r="S7" s="76">
        <f t="shared" ref="S7:S23" si="11">S6+1</f>
        <v>3</v>
      </c>
      <c r="T7" s="46" t="s">
        <v>345</v>
      </c>
      <c r="U7" s="63">
        <v>112</v>
      </c>
      <c r="V7" s="77">
        <v>52</v>
      </c>
      <c r="W7" s="62">
        <f t="shared" si="2"/>
        <v>0.5357142857142857</v>
      </c>
      <c r="Y7" s="76">
        <f t="shared" ref="Y7:Y70" si="12">Y6+1</f>
        <v>3</v>
      </c>
      <c r="Z7" s="46" t="s">
        <v>859</v>
      </c>
      <c r="AA7" s="63">
        <v>10</v>
      </c>
      <c r="AB7" s="77">
        <v>1</v>
      </c>
      <c r="AC7" s="62">
        <f t="shared" si="3"/>
        <v>0.9</v>
      </c>
      <c r="AE7" s="76">
        <v>2</v>
      </c>
      <c r="AF7" s="46" t="s">
        <v>749</v>
      </c>
      <c r="AG7" s="63">
        <v>21</v>
      </c>
      <c r="AH7" s="77">
        <v>5</v>
      </c>
      <c r="AI7" s="62">
        <f t="shared" si="4"/>
        <v>0.76190476190476186</v>
      </c>
      <c r="AK7" s="76">
        <v>2</v>
      </c>
      <c r="AL7" s="46" t="s">
        <v>632</v>
      </c>
      <c r="AM7" s="63">
        <v>34</v>
      </c>
      <c r="AN7" s="77">
        <v>9</v>
      </c>
      <c r="AO7" s="62">
        <f t="shared" si="5"/>
        <v>0.73529411764705888</v>
      </c>
      <c r="AQ7" s="76">
        <v>2</v>
      </c>
      <c r="AR7" s="46" t="s">
        <v>617</v>
      </c>
      <c r="AS7" s="63">
        <v>37</v>
      </c>
      <c r="AT7" s="77">
        <v>13</v>
      </c>
      <c r="AU7" s="62">
        <f t="shared" si="6"/>
        <v>0.64864864864864868</v>
      </c>
      <c r="AW7" s="76">
        <v>2</v>
      </c>
      <c r="AX7" s="46" t="s">
        <v>623</v>
      </c>
      <c r="AY7" s="63">
        <v>36</v>
      </c>
      <c r="AZ7" s="77">
        <v>8</v>
      </c>
      <c r="BA7" s="62">
        <f t="shared" si="7"/>
        <v>0.77777777777777779</v>
      </c>
    </row>
    <row r="8" spans="1:53">
      <c r="A8" s="46" t="s">
        <v>58</v>
      </c>
      <c r="B8" s="46" t="s">
        <v>608</v>
      </c>
      <c r="C8" s="63">
        <v>39</v>
      </c>
      <c r="D8" s="77">
        <v>35</v>
      </c>
      <c r="E8" s="62">
        <f t="shared" si="8"/>
        <v>0.10256410256410253</v>
      </c>
      <c r="G8" s="76">
        <f t="shared" si="9"/>
        <v>4</v>
      </c>
      <c r="H8" s="46" t="s">
        <v>882</v>
      </c>
      <c r="I8" s="63">
        <v>7</v>
      </c>
      <c r="J8" s="77">
        <v>1</v>
      </c>
      <c r="K8" s="62">
        <f t="shared" si="0"/>
        <v>0.85714285714285721</v>
      </c>
      <c r="M8" s="76">
        <f t="shared" si="10"/>
        <v>4</v>
      </c>
      <c r="N8" s="46" t="s">
        <v>360</v>
      </c>
      <c r="O8" s="63">
        <v>106</v>
      </c>
      <c r="P8" s="77">
        <v>29</v>
      </c>
      <c r="Q8" s="62">
        <f t="shared" si="1"/>
        <v>0.72641509433962259</v>
      </c>
      <c r="S8" s="76">
        <f t="shared" si="11"/>
        <v>4</v>
      </c>
      <c r="T8" s="46" t="s">
        <v>791</v>
      </c>
      <c r="U8" s="63">
        <v>17</v>
      </c>
      <c r="V8" s="77">
        <v>8</v>
      </c>
      <c r="W8" s="62">
        <f t="shared" si="2"/>
        <v>0.52941176470588236</v>
      </c>
      <c r="Y8" s="76">
        <f t="shared" si="12"/>
        <v>4</v>
      </c>
      <c r="Z8" s="46" t="s">
        <v>894</v>
      </c>
      <c r="AA8" s="63">
        <v>6</v>
      </c>
      <c r="AB8" s="77">
        <v>1</v>
      </c>
      <c r="AC8" s="62">
        <f t="shared" si="3"/>
        <v>0.83333333333333337</v>
      </c>
      <c r="AE8" s="76">
        <f>AE7+1</f>
        <v>3</v>
      </c>
      <c r="AF8" s="46" t="s">
        <v>825</v>
      </c>
      <c r="AG8" s="63">
        <v>12</v>
      </c>
      <c r="AH8" s="77">
        <v>3</v>
      </c>
      <c r="AI8" s="62">
        <f t="shared" si="4"/>
        <v>0.75</v>
      </c>
      <c r="AK8" s="76">
        <f>AK7+1</f>
        <v>3</v>
      </c>
      <c r="AL8" s="46" t="s">
        <v>418</v>
      </c>
      <c r="AM8" s="63">
        <v>78</v>
      </c>
      <c r="AN8" s="77">
        <v>26</v>
      </c>
      <c r="AO8" s="62">
        <f t="shared" si="5"/>
        <v>0.66666666666666674</v>
      </c>
      <c r="AQ8" s="76">
        <f>AQ7+1</f>
        <v>3</v>
      </c>
      <c r="AR8" s="46" t="s">
        <v>664</v>
      </c>
      <c r="AS8" s="63">
        <v>31</v>
      </c>
      <c r="AT8" s="77">
        <v>11</v>
      </c>
      <c r="AU8" s="62">
        <f t="shared" si="6"/>
        <v>0.64516129032258063</v>
      </c>
      <c r="AW8" s="76">
        <f>AW7+1</f>
        <v>3</v>
      </c>
      <c r="AX8" s="46" t="s">
        <v>386</v>
      </c>
      <c r="AY8" s="63">
        <v>90</v>
      </c>
      <c r="AZ8" s="77">
        <v>24</v>
      </c>
      <c r="BA8" s="62">
        <f t="shared" si="7"/>
        <v>0.73333333333333339</v>
      </c>
    </row>
    <row r="9" spans="1:53">
      <c r="A9" s="46" t="s">
        <v>64</v>
      </c>
      <c r="B9" s="46" t="s">
        <v>716</v>
      </c>
      <c r="C9" s="63">
        <v>24</v>
      </c>
      <c r="D9" s="77">
        <v>16</v>
      </c>
      <c r="E9" s="62">
        <f t="shared" si="8"/>
        <v>0.33333333333333337</v>
      </c>
      <c r="G9" s="76">
        <f t="shared" si="9"/>
        <v>5</v>
      </c>
      <c r="H9" s="46" t="s">
        <v>876</v>
      </c>
      <c r="I9" s="63">
        <v>8</v>
      </c>
      <c r="J9" s="77">
        <v>2</v>
      </c>
      <c r="K9" s="62">
        <f t="shared" si="0"/>
        <v>0.75</v>
      </c>
      <c r="M9" s="76">
        <f t="shared" si="10"/>
        <v>5</v>
      </c>
      <c r="N9" s="46" t="s">
        <v>724</v>
      </c>
      <c r="O9" s="63">
        <v>24</v>
      </c>
      <c r="P9" s="77">
        <v>7</v>
      </c>
      <c r="Q9" s="62">
        <f t="shared" si="1"/>
        <v>0.70833333333333326</v>
      </c>
      <c r="S9" s="76">
        <f t="shared" si="11"/>
        <v>5</v>
      </c>
      <c r="T9" s="46" t="s">
        <v>559</v>
      </c>
      <c r="U9" s="63">
        <v>48</v>
      </c>
      <c r="V9" s="77">
        <v>23</v>
      </c>
      <c r="W9" s="62">
        <f t="shared" si="2"/>
        <v>0.52083333333333326</v>
      </c>
      <c r="Y9" s="76">
        <f t="shared" si="12"/>
        <v>5</v>
      </c>
      <c r="Z9" s="46" t="s">
        <v>729</v>
      </c>
      <c r="AA9" s="63">
        <v>23</v>
      </c>
      <c r="AB9" s="77">
        <v>4</v>
      </c>
      <c r="AC9" s="62">
        <f t="shared" si="3"/>
        <v>0.82608695652173914</v>
      </c>
      <c r="AE9" s="76">
        <v>3</v>
      </c>
      <c r="AF9" s="46" t="s">
        <v>758</v>
      </c>
      <c r="AG9" s="63">
        <v>20</v>
      </c>
      <c r="AH9" s="77">
        <v>5</v>
      </c>
      <c r="AI9" s="62">
        <f t="shared" si="4"/>
        <v>0.75</v>
      </c>
      <c r="AK9" s="76">
        <v>3</v>
      </c>
      <c r="AL9" s="46" t="s">
        <v>871</v>
      </c>
      <c r="AM9" s="63">
        <v>9</v>
      </c>
      <c r="AN9" s="77">
        <v>3</v>
      </c>
      <c r="AO9" s="62">
        <f t="shared" si="5"/>
        <v>0.66666666666666674</v>
      </c>
      <c r="AQ9" s="76">
        <v>3</v>
      </c>
      <c r="AR9" s="46" t="s">
        <v>525</v>
      </c>
      <c r="AS9" s="63">
        <v>54</v>
      </c>
      <c r="AT9" s="77">
        <v>20</v>
      </c>
      <c r="AU9" s="62">
        <f t="shared" si="6"/>
        <v>0.62962962962962965</v>
      </c>
      <c r="AW9" s="76">
        <v>3</v>
      </c>
      <c r="AX9" s="46" t="s">
        <v>740</v>
      </c>
      <c r="AY9" s="63">
        <v>22</v>
      </c>
      <c r="AZ9" s="77">
        <v>6</v>
      </c>
      <c r="BA9" s="62">
        <f t="shared" si="7"/>
        <v>0.72727272727272729</v>
      </c>
    </row>
    <row r="10" spans="1:53">
      <c r="A10" s="46" t="s">
        <v>64</v>
      </c>
      <c r="B10" s="46" t="s">
        <v>700</v>
      </c>
      <c r="C10" s="63">
        <v>26</v>
      </c>
      <c r="D10" s="77">
        <v>10</v>
      </c>
      <c r="E10" s="62">
        <f t="shared" si="8"/>
        <v>0.61538461538461542</v>
      </c>
      <c r="G10" s="76">
        <f t="shared" si="9"/>
        <v>6</v>
      </c>
      <c r="H10" s="46" t="s">
        <v>104</v>
      </c>
      <c r="I10" s="63">
        <v>840</v>
      </c>
      <c r="J10" s="77">
        <v>229</v>
      </c>
      <c r="K10" s="62">
        <f t="shared" si="0"/>
        <v>0.72738095238095246</v>
      </c>
      <c r="M10" s="76">
        <f t="shared" si="10"/>
        <v>6</v>
      </c>
      <c r="N10" s="46" t="s">
        <v>435</v>
      </c>
      <c r="O10" s="63">
        <v>73</v>
      </c>
      <c r="P10" s="77">
        <v>23</v>
      </c>
      <c r="Q10" s="62">
        <f t="shared" si="1"/>
        <v>0.68493150684931514</v>
      </c>
      <c r="S10" s="76">
        <f t="shared" si="11"/>
        <v>6</v>
      </c>
      <c r="T10" s="46" t="s">
        <v>80</v>
      </c>
      <c r="U10" s="61">
        <v>1439</v>
      </c>
      <c r="V10" s="77">
        <v>705</v>
      </c>
      <c r="W10" s="62">
        <f t="shared" si="2"/>
        <v>0.51007644197359281</v>
      </c>
      <c r="Y10" s="76">
        <f t="shared" si="12"/>
        <v>6</v>
      </c>
      <c r="Z10" s="46" t="s">
        <v>797</v>
      </c>
      <c r="AA10" s="63">
        <v>16</v>
      </c>
      <c r="AB10" s="77">
        <v>3</v>
      </c>
      <c r="AC10" s="62">
        <f t="shared" si="3"/>
        <v>0.8125</v>
      </c>
      <c r="AE10" s="76">
        <f>AE9+1</f>
        <v>4</v>
      </c>
      <c r="AF10" s="46" t="s">
        <v>710</v>
      </c>
      <c r="AG10" s="63">
        <v>25</v>
      </c>
      <c r="AH10" s="77">
        <v>8</v>
      </c>
      <c r="AI10" s="62">
        <f t="shared" si="4"/>
        <v>0.67999999999999994</v>
      </c>
      <c r="AK10" s="76">
        <f>AK9+1</f>
        <v>4</v>
      </c>
      <c r="AL10" s="46" t="s">
        <v>527</v>
      </c>
      <c r="AM10" s="63">
        <v>54</v>
      </c>
      <c r="AN10" s="77">
        <v>19</v>
      </c>
      <c r="AO10" s="62">
        <f t="shared" si="5"/>
        <v>0.64814814814814814</v>
      </c>
      <c r="AQ10" s="76">
        <f>AQ9+1</f>
        <v>4</v>
      </c>
      <c r="AR10" s="46" t="s">
        <v>247</v>
      </c>
      <c r="AS10" s="63">
        <v>189</v>
      </c>
      <c r="AT10" s="77">
        <v>70</v>
      </c>
      <c r="AU10" s="62">
        <f t="shared" si="6"/>
        <v>0.62962962962962965</v>
      </c>
      <c r="AW10" s="76">
        <f>AW9+1</f>
        <v>4</v>
      </c>
      <c r="AX10" s="46" t="s">
        <v>678</v>
      </c>
      <c r="AY10" s="63">
        <v>29</v>
      </c>
      <c r="AZ10" s="77">
        <v>8</v>
      </c>
      <c r="BA10" s="62">
        <f t="shared" si="7"/>
        <v>0.72413793103448276</v>
      </c>
    </row>
    <row r="11" spans="1:53">
      <c r="A11" s="46" t="s">
        <v>56</v>
      </c>
      <c r="B11" s="46" t="s">
        <v>803</v>
      </c>
      <c r="C11" s="63">
        <v>15</v>
      </c>
      <c r="D11" s="77">
        <v>7</v>
      </c>
      <c r="E11" s="62">
        <f t="shared" si="8"/>
        <v>0.53333333333333333</v>
      </c>
      <c r="G11" s="76">
        <f t="shared" si="9"/>
        <v>7</v>
      </c>
      <c r="H11" s="46" t="s">
        <v>823</v>
      </c>
      <c r="I11" s="63">
        <v>13</v>
      </c>
      <c r="J11" s="77">
        <v>4</v>
      </c>
      <c r="K11" s="62">
        <f t="shared" si="0"/>
        <v>0.69230769230769229</v>
      </c>
      <c r="M11" s="76">
        <f t="shared" si="10"/>
        <v>7</v>
      </c>
      <c r="N11" s="46" t="s">
        <v>461</v>
      </c>
      <c r="O11" s="63">
        <v>68</v>
      </c>
      <c r="P11" s="77">
        <v>23</v>
      </c>
      <c r="Q11" s="62">
        <f t="shared" si="1"/>
        <v>0.66176470588235292</v>
      </c>
      <c r="S11" s="76">
        <f t="shared" si="11"/>
        <v>7</v>
      </c>
      <c r="T11" s="46" t="s">
        <v>215</v>
      </c>
      <c r="U11" s="63">
        <v>231</v>
      </c>
      <c r="V11" s="77">
        <v>115</v>
      </c>
      <c r="W11" s="62">
        <f t="shared" si="2"/>
        <v>0.50216450216450215</v>
      </c>
      <c r="Y11" s="76">
        <f t="shared" si="12"/>
        <v>7</v>
      </c>
      <c r="Z11" s="46" t="s">
        <v>802</v>
      </c>
      <c r="AA11" s="63">
        <v>16</v>
      </c>
      <c r="AB11" s="77">
        <v>3</v>
      </c>
      <c r="AC11" s="62">
        <f t="shared" si="3"/>
        <v>0.8125</v>
      </c>
      <c r="AE11" s="76">
        <v>4</v>
      </c>
      <c r="AF11" s="46" t="s">
        <v>522</v>
      </c>
      <c r="AG11" s="63">
        <v>55</v>
      </c>
      <c r="AH11" s="77">
        <v>18</v>
      </c>
      <c r="AI11" s="62">
        <f t="shared" si="4"/>
        <v>0.67272727272727273</v>
      </c>
      <c r="AK11" s="76">
        <v>4</v>
      </c>
      <c r="AL11" s="46" t="s">
        <v>103</v>
      </c>
      <c r="AM11" s="63">
        <v>862</v>
      </c>
      <c r="AN11" s="77">
        <v>317</v>
      </c>
      <c r="AO11" s="62">
        <f t="shared" si="5"/>
        <v>0.63225058004640378</v>
      </c>
      <c r="AQ11" s="76">
        <v>4</v>
      </c>
      <c r="AR11" s="46" t="s">
        <v>722</v>
      </c>
      <c r="AS11" s="63">
        <v>24</v>
      </c>
      <c r="AT11" s="77">
        <v>9</v>
      </c>
      <c r="AU11" s="62">
        <f t="shared" si="6"/>
        <v>0.625</v>
      </c>
      <c r="AW11" s="76">
        <v>4</v>
      </c>
      <c r="AX11" s="46" t="s">
        <v>699</v>
      </c>
      <c r="AY11" s="63">
        <v>27</v>
      </c>
      <c r="AZ11" s="77">
        <v>8</v>
      </c>
      <c r="BA11" s="62">
        <f t="shared" si="7"/>
        <v>0.70370370370370372</v>
      </c>
    </row>
    <row r="12" spans="1:53">
      <c r="A12" s="46" t="s">
        <v>72</v>
      </c>
      <c r="B12" s="46" t="s">
        <v>819</v>
      </c>
      <c r="C12" s="63">
        <v>13</v>
      </c>
      <c r="D12" s="77">
        <v>5</v>
      </c>
      <c r="E12" s="62">
        <f t="shared" si="8"/>
        <v>0.61538461538461542</v>
      </c>
      <c r="G12" s="76">
        <f t="shared" si="9"/>
        <v>8</v>
      </c>
      <c r="H12" s="46" t="s">
        <v>188</v>
      </c>
      <c r="I12" s="63">
        <v>285</v>
      </c>
      <c r="J12" s="77">
        <v>94</v>
      </c>
      <c r="K12" s="62">
        <f t="shared" si="0"/>
        <v>0.6701754385964912</v>
      </c>
      <c r="M12" s="76">
        <f t="shared" si="10"/>
        <v>8</v>
      </c>
      <c r="N12" s="46" t="s">
        <v>734</v>
      </c>
      <c r="O12" s="63">
        <v>22</v>
      </c>
      <c r="P12" s="77">
        <v>8</v>
      </c>
      <c r="Q12" s="62">
        <f t="shared" si="1"/>
        <v>0.63636363636363635</v>
      </c>
      <c r="S12" s="76">
        <f t="shared" si="11"/>
        <v>8</v>
      </c>
      <c r="T12" s="46" t="s">
        <v>428</v>
      </c>
      <c r="U12" s="63">
        <v>76</v>
      </c>
      <c r="V12" s="77">
        <v>38</v>
      </c>
      <c r="W12" s="62">
        <f t="shared" si="2"/>
        <v>0.5</v>
      </c>
      <c r="Y12" s="76">
        <f t="shared" si="12"/>
        <v>8</v>
      </c>
      <c r="Z12" s="46" t="s">
        <v>331</v>
      </c>
      <c r="AA12" s="63">
        <v>121</v>
      </c>
      <c r="AB12" s="77">
        <v>24</v>
      </c>
      <c r="AC12" s="62">
        <f t="shared" si="3"/>
        <v>0.80165289256198347</v>
      </c>
      <c r="AE12" s="76">
        <f>AE11+1</f>
        <v>5</v>
      </c>
      <c r="AF12" s="46" t="s">
        <v>282</v>
      </c>
      <c r="AG12" s="63">
        <v>154</v>
      </c>
      <c r="AH12" s="77">
        <v>53</v>
      </c>
      <c r="AI12" s="62">
        <f t="shared" si="4"/>
        <v>0.6558441558441559</v>
      </c>
      <c r="AK12" s="76">
        <f>AK11+1</f>
        <v>5</v>
      </c>
      <c r="AL12" s="46" t="s">
        <v>877</v>
      </c>
      <c r="AM12" s="63">
        <v>8</v>
      </c>
      <c r="AN12" s="77">
        <v>3</v>
      </c>
      <c r="AO12" s="62">
        <f t="shared" si="5"/>
        <v>0.625</v>
      </c>
      <c r="AQ12" s="76">
        <f>AQ11+1</f>
        <v>5</v>
      </c>
      <c r="AR12" s="46" t="s">
        <v>444</v>
      </c>
      <c r="AS12" s="63">
        <v>71</v>
      </c>
      <c r="AT12" s="77">
        <v>28</v>
      </c>
      <c r="AU12" s="62">
        <f t="shared" si="6"/>
        <v>0.60563380281690149</v>
      </c>
      <c r="AW12" s="76">
        <f>AW11+1</f>
        <v>5</v>
      </c>
      <c r="AX12" s="46" t="s">
        <v>754</v>
      </c>
      <c r="AY12" s="63">
        <v>20</v>
      </c>
      <c r="AZ12" s="77">
        <v>6</v>
      </c>
      <c r="BA12" s="62">
        <f t="shared" si="7"/>
        <v>0.7</v>
      </c>
    </row>
    <row r="13" spans="1:53">
      <c r="A13" s="46" t="s">
        <v>1452</v>
      </c>
      <c r="B13" s="46" t="s">
        <v>192</v>
      </c>
      <c r="C13" s="63">
        <v>275</v>
      </c>
      <c r="D13" s="77">
        <v>154</v>
      </c>
      <c r="E13" s="62">
        <f t="shared" si="8"/>
        <v>0.43999999999999995</v>
      </c>
      <c r="G13" s="76">
        <f t="shared" si="9"/>
        <v>9</v>
      </c>
      <c r="H13" s="46" t="s">
        <v>908</v>
      </c>
      <c r="I13" s="63">
        <v>3</v>
      </c>
      <c r="J13" s="77">
        <v>1</v>
      </c>
      <c r="K13" s="62">
        <f t="shared" si="0"/>
        <v>0.66666666666666674</v>
      </c>
      <c r="M13" s="76">
        <f t="shared" si="10"/>
        <v>9</v>
      </c>
      <c r="N13" s="46" t="s">
        <v>324</v>
      </c>
      <c r="O13" s="63">
        <v>126</v>
      </c>
      <c r="P13" s="77">
        <v>46</v>
      </c>
      <c r="Q13" s="62">
        <f t="shared" si="1"/>
        <v>0.63492063492063489</v>
      </c>
      <c r="S13" s="76">
        <f t="shared" si="11"/>
        <v>9</v>
      </c>
      <c r="T13" s="46" t="s">
        <v>152</v>
      </c>
      <c r="U13" s="63">
        <v>384</v>
      </c>
      <c r="V13" s="77">
        <v>194</v>
      </c>
      <c r="W13" s="62">
        <f t="shared" si="2"/>
        <v>0.49479166666666663</v>
      </c>
      <c r="Y13" s="76">
        <f t="shared" si="12"/>
        <v>9</v>
      </c>
      <c r="Z13" s="46" t="s">
        <v>869</v>
      </c>
      <c r="AA13" s="63">
        <v>9</v>
      </c>
      <c r="AB13" s="77">
        <v>2</v>
      </c>
      <c r="AC13" s="62">
        <f t="shared" si="3"/>
        <v>0.77777777777777779</v>
      </c>
      <c r="AE13" s="76">
        <v>5</v>
      </c>
      <c r="AF13" s="46" t="s">
        <v>846</v>
      </c>
      <c r="AG13" s="63">
        <v>11</v>
      </c>
      <c r="AH13" s="77">
        <v>4</v>
      </c>
      <c r="AI13" s="62">
        <f t="shared" si="4"/>
        <v>0.63636363636363635</v>
      </c>
      <c r="AK13" s="76">
        <v>5</v>
      </c>
      <c r="AL13" s="46" t="s">
        <v>153</v>
      </c>
      <c r="AM13" s="63">
        <v>378</v>
      </c>
      <c r="AN13" s="77">
        <v>144</v>
      </c>
      <c r="AO13" s="62">
        <f t="shared" si="5"/>
        <v>0.61904761904761907</v>
      </c>
      <c r="AQ13" s="76">
        <v>5</v>
      </c>
      <c r="AR13" s="46" t="s">
        <v>855</v>
      </c>
      <c r="AS13" s="63">
        <v>10</v>
      </c>
      <c r="AT13" s="77">
        <v>4</v>
      </c>
      <c r="AU13" s="62">
        <f t="shared" si="6"/>
        <v>0.6</v>
      </c>
      <c r="AW13" s="76">
        <v>5</v>
      </c>
      <c r="AX13" s="46" t="s">
        <v>711</v>
      </c>
      <c r="AY13" s="63">
        <v>25</v>
      </c>
      <c r="AZ13" s="77">
        <v>8</v>
      </c>
      <c r="BA13" s="62">
        <f t="shared" si="7"/>
        <v>0.67999999999999994</v>
      </c>
    </row>
    <row r="14" spans="1:53">
      <c r="A14" s="46" t="s">
        <v>61</v>
      </c>
      <c r="B14" s="46" t="s">
        <v>546</v>
      </c>
      <c r="C14" s="63">
        <v>50</v>
      </c>
      <c r="D14" s="77">
        <v>36</v>
      </c>
      <c r="E14" s="62">
        <f t="shared" si="8"/>
        <v>0.28000000000000003</v>
      </c>
      <c r="G14" s="76">
        <f t="shared" si="9"/>
        <v>10</v>
      </c>
      <c r="H14" s="46" t="s">
        <v>333</v>
      </c>
      <c r="I14" s="63">
        <v>120</v>
      </c>
      <c r="J14" s="77">
        <v>41</v>
      </c>
      <c r="K14" s="62">
        <f t="shared" si="0"/>
        <v>0.65833333333333333</v>
      </c>
      <c r="M14" s="76">
        <f t="shared" si="10"/>
        <v>10</v>
      </c>
      <c r="N14" s="46" t="s">
        <v>751</v>
      </c>
      <c r="O14" s="63">
        <v>21</v>
      </c>
      <c r="P14" s="77">
        <v>8</v>
      </c>
      <c r="Q14" s="62">
        <f t="shared" si="1"/>
        <v>0.61904761904761907</v>
      </c>
      <c r="S14" s="76">
        <f t="shared" si="11"/>
        <v>10</v>
      </c>
      <c r="T14" s="46" t="s">
        <v>204</v>
      </c>
      <c r="U14" s="63">
        <v>255</v>
      </c>
      <c r="V14" s="77">
        <v>133</v>
      </c>
      <c r="W14" s="62">
        <f t="shared" si="2"/>
        <v>0.47843137254901957</v>
      </c>
      <c r="Y14" s="76">
        <f t="shared" si="12"/>
        <v>10</v>
      </c>
      <c r="Z14" s="46" t="s">
        <v>638</v>
      </c>
      <c r="AA14" s="63">
        <v>34</v>
      </c>
      <c r="AB14" s="77">
        <v>8</v>
      </c>
      <c r="AC14" s="62">
        <f t="shared" si="3"/>
        <v>0.76470588235294112</v>
      </c>
      <c r="AE14" s="76">
        <f>AE13+1</f>
        <v>6</v>
      </c>
      <c r="AF14" s="46" t="s">
        <v>671</v>
      </c>
      <c r="AG14" s="63">
        <v>30</v>
      </c>
      <c r="AH14" s="77">
        <v>11</v>
      </c>
      <c r="AI14" s="62">
        <f t="shared" si="4"/>
        <v>0.6333333333333333</v>
      </c>
      <c r="AK14" s="76">
        <f>AK13+1</f>
        <v>6</v>
      </c>
      <c r="AL14" s="46" t="s">
        <v>503</v>
      </c>
      <c r="AM14" s="63">
        <v>60</v>
      </c>
      <c r="AN14" s="77">
        <v>23</v>
      </c>
      <c r="AO14" s="62">
        <f t="shared" si="5"/>
        <v>0.6166666666666667</v>
      </c>
      <c r="AQ14" s="76">
        <f>AQ13+1</f>
        <v>6</v>
      </c>
      <c r="AR14" s="46" t="s">
        <v>424</v>
      </c>
      <c r="AS14" s="63">
        <v>77</v>
      </c>
      <c r="AT14" s="77">
        <v>31</v>
      </c>
      <c r="AU14" s="62">
        <f t="shared" si="6"/>
        <v>0.59740259740259738</v>
      </c>
      <c r="AW14" s="76">
        <f>AW13+1</f>
        <v>6</v>
      </c>
      <c r="AX14" s="46" t="s">
        <v>563</v>
      </c>
      <c r="AY14" s="63">
        <v>47</v>
      </c>
      <c r="AZ14" s="77">
        <v>16</v>
      </c>
      <c r="BA14" s="62">
        <f t="shared" si="7"/>
        <v>0.65957446808510634</v>
      </c>
    </row>
    <row r="15" spans="1:53">
      <c r="A15" s="46" t="s">
        <v>64</v>
      </c>
      <c r="B15" s="46" t="s">
        <v>183</v>
      </c>
      <c r="C15" s="63">
        <v>291</v>
      </c>
      <c r="D15" s="77">
        <v>146</v>
      </c>
      <c r="E15" s="62">
        <f t="shared" si="8"/>
        <v>0.49828178694158076</v>
      </c>
      <c r="G15" s="76">
        <f t="shared" si="9"/>
        <v>11</v>
      </c>
      <c r="H15" s="46" t="s">
        <v>452</v>
      </c>
      <c r="I15" s="63">
        <v>70</v>
      </c>
      <c r="J15" s="77">
        <v>24</v>
      </c>
      <c r="K15" s="62">
        <f t="shared" si="0"/>
        <v>0.65714285714285714</v>
      </c>
      <c r="M15" s="76">
        <f t="shared" si="10"/>
        <v>11</v>
      </c>
      <c r="N15" s="46" t="s">
        <v>132</v>
      </c>
      <c r="O15" s="63">
        <v>527</v>
      </c>
      <c r="P15" s="77">
        <v>210</v>
      </c>
      <c r="Q15" s="62">
        <f t="shared" si="1"/>
        <v>0.60151802656546494</v>
      </c>
      <c r="S15" s="76">
        <f t="shared" si="11"/>
        <v>11</v>
      </c>
      <c r="T15" s="46" t="s">
        <v>473</v>
      </c>
      <c r="U15" s="63">
        <v>65</v>
      </c>
      <c r="V15" s="77">
        <v>34</v>
      </c>
      <c r="W15" s="62">
        <f t="shared" si="2"/>
        <v>0.47692307692307689</v>
      </c>
      <c r="Y15" s="76">
        <f t="shared" si="12"/>
        <v>11</v>
      </c>
      <c r="Z15" s="46" t="s">
        <v>799</v>
      </c>
      <c r="AA15" s="63">
        <v>16</v>
      </c>
      <c r="AB15" s="77">
        <v>4</v>
      </c>
      <c r="AC15" s="62">
        <f t="shared" si="3"/>
        <v>0.75</v>
      </c>
      <c r="AE15" s="76">
        <v>6</v>
      </c>
      <c r="AF15" s="46" t="s">
        <v>672</v>
      </c>
      <c r="AG15" s="63">
        <v>30</v>
      </c>
      <c r="AH15" s="77">
        <v>11</v>
      </c>
      <c r="AI15" s="62">
        <f t="shared" si="4"/>
        <v>0.6333333333333333</v>
      </c>
      <c r="AK15" s="76">
        <v>6</v>
      </c>
      <c r="AL15" s="46" t="s">
        <v>819</v>
      </c>
      <c r="AM15" s="63">
        <v>13</v>
      </c>
      <c r="AN15" s="77">
        <v>5</v>
      </c>
      <c r="AO15" s="62">
        <f t="shared" si="5"/>
        <v>0.61538461538461542</v>
      </c>
      <c r="AQ15" s="76">
        <v>6</v>
      </c>
      <c r="AR15" s="46" t="s">
        <v>66</v>
      </c>
      <c r="AS15" s="61">
        <v>3245</v>
      </c>
      <c r="AT15" s="77">
        <v>1368</v>
      </c>
      <c r="AU15" s="62">
        <f t="shared" si="6"/>
        <v>0.57842835130970727</v>
      </c>
      <c r="AW15" s="76">
        <v>6</v>
      </c>
      <c r="AX15" s="46" t="s">
        <v>702</v>
      </c>
      <c r="AY15" s="63">
        <v>26</v>
      </c>
      <c r="AZ15" s="77">
        <v>9</v>
      </c>
      <c r="BA15" s="62">
        <f t="shared" si="7"/>
        <v>0.65384615384615385</v>
      </c>
    </row>
    <row r="16" spans="1:53">
      <c r="A16" s="46" t="s">
        <v>72</v>
      </c>
      <c r="B16" s="46" t="s">
        <v>364</v>
      </c>
      <c r="C16" s="63">
        <v>103</v>
      </c>
      <c r="D16" s="77">
        <v>68</v>
      </c>
      <c r="E16" s="62">
        <f t="shared" si="8"/>
        <v>0.33980582524271841</v>
      </c>
      <c r="G16" s="76">
        <f t="shared" si="9"/>
        <v>12</v>
      </c>
      <c r="H16" s="46" t="s">
        <v>169</v>
      </c>
      <c r="I16" s="63">
        <v>325</v>
      </c>
      <c r="J16" s="77">
        <v>112</v>
      </c>
      <c r="K16" s="62">
        <f t="shared" si="0"/>
        <v>0.65538461538461545</v>
      </c>
      <c r="M16" s="76">
        <f t="shared" si="10"/>
        <v>12</v>
      </c>
      <c r="N16" s="46" t="s">
        <v>629</v>
      </c>
      <c r="O16" s="63">
        <v>35</v>
      </c>
      <c r="P16" s="77">
        <v>14</v>
      </c>
      <c r="Q16" s="62">
        <f t="shared" si="1"/>
        <v>0.6</v>
      </c>
      <c r="S16" s="76">
        <f t="shared" si="11"/>
        <v>12</v>
      </c>
      <c r="T16" s="46" t="s">
        <v>494</v>
      </c>
      <c r="U16" s="63">
        <v>62</v>
      </c>
      <c r="V16" s="77">
        <v>35</v>
      </c>
      <c r="W16" s="62">
        <f t="shared" si="2"/>
        <v>0.43548387096774188</v>
      </c>
      <c r="Y16" s="76">
        <f t="shared" si="12"/>
        <v>12</v>
      </c>
      <c r="Z16" s="46" t="s">
        <v>531</v>
      </c>
      <c r="AA16" s="63">
        <v>53</v>
      </c>
      <c r="AB16" s="77">
        <v>14</v>
      </c>
      <c r="AC16" s="62">
        <f t="shared" si="3"/>
        <v>0.73584905660377364</v>
      </c>
      <c r="AE16" s="76">
        <f>AE15+1</f>
        <v>7</v>
      </c>
      <c r="AF16" s="46" t="s">
        <v>772</v>
      </c>
      <c r="AG16" s="63">
        <v>19</v>
      </c>
      <c r="AH16" s="77">
        <v>7</v>
      </c>
      <c r="AI16" s="62">
        <f t="shared" si="4"/>
        <v>0.63157894736842102</v>
      </c>
      <c r="AK16" s="76">
        <f>AK15+1</f>
        <v>7</v>
      </c>
      <c r="AL16" s="46" t="s">
        <v>662</v>
      </c>
      <c r="AM16" s="63">
        <v>31</v>
      </c>
      <c r="AN16" s="77">
        <v>12</v>
      </c>
      <c r="AO16" s="62">
        <f t="shared" si="5"/>
        <v>0.61290322580645162</v>
      </c>
      <c r="AQ16" s="76">
        <f>AQ15+1</f>
        <v>7</v>
      </c>
      <c r="AR16" s="46" t="s">
        <v>571</v>
      </c>
      <c r="AS16" s="63">
        <v>45</v>
      </c>
      <c r="AT16" s="77">
        <v>19</v>
      </c>
      <c r="AU16" s="62">
        <f t="shared" si="6"/>
        <v>0.57777777777777772</v>
      </c>
      <c r="AW16" s="76">
        <f>AW15+1</f>
        <v>7</v>
      </c>
      <c r="AX16" s="46" t="s">
        <v>429</v>
      </c>
      <c r="AY16" s="63">
        <v>76</v>
      </c>
      <c r="AZ16" s="77">
        <v>29</v>
      </c>
      <c r="BA16" s="62">
        <f t="shared" si="7"/>
        <v>0.61842105263157898</v>
      </c>
    </row>
    <row r="17" spans="1:53">
      <c r="A17" s="46" t="s">
        <v>72</v>
      </c>
      <c r="B17" s="46" t="s">
        <v>647</v>
      </c>
      <c r="C17" s="63">
        <v>33</v>
      </c>
      <c r="D17" s="77">
        <v>16</v>
      </c>
      <c r="E17" s="62">
        <f t="shared" si="8"/>
        <v>0.51515151515151514</v>
      </c>
      <c r="G17" s="76">
        <f t="shared" si="9"/>
        <v>13</v>
      </c>
      <c r="H17" s="46" t="s">
        <v>126</v>
      </c>
      <c r="I17" s="63">
        <v>582</v>
      </c>
      <c r="J17" s="77">
        <v>202</v>
      </c>
      <c r="K17" s="62">
        <f t="shared" si="0"/>
        <v>0.65292096219931273</v>
      </c>
      <c r="M17" s="76">
        <f t="shared" si="10"/>
        <v>13</v>
      </c>
      <c r="N17" s="46" t="s">
        <v>616</v>
      </c>
      <c r="O17" s="63">
        <v>37</v>
      </c>
      <c r="P17" s="77">
        <v>15</v>
      </c>
      <c r="Q17" s="62">
        <f t="shared" si="1"/>
        <v>0.59459459459459452</v>
      </c>
      <c r="S17" s="76">
        <f t="shared" si="11"/>
        <v>13</v>
      </c>
      <c r="T17" s="46" t="s">
        <v>620</v>
      </c>
      <c r="U17" s="63">
        <v>36</v>
      </c>
      <c r="V17" s="77">
        <v>21</v>
      </c>
      <c r="W17" s="62">
        <f t="shared" si="2"/>
        <v>0.41666666666666663</v>
      </c>
      <c r="Y17" s="76">
        <f t="shared" si="12"/>
        <v>13</v>
      </c>
      <c r="Z17" s="46" t="s">
        <v>809</v>
      </c>
      <c r="AA17" s="63">
        <v>15</v>
      </c>
      <c r="AB17" s="77">
        <v>4</v>
      </c>
      <c r="AC17" s="62">
        <f t="shared" si="3"/>
        <v>0.73333333333333339</v>
      </c>
      <c r="AE17" s="76">
        <v>7</v>
      </c>
      <c r="AF17" s="46" t="s">
        <v>588</v>
      </c>
      <c r="AG17" s="63">
        <v>42</v>
      </c>
      <c r="AH17" s="77">
        <v>16</v>
      </c>
      <c r="AI17" s="62">
        <f t="shared" si="4"/>
        <v>0.61904761904761907</v>
      </c>
      <c r="AK17" s="76">
        <v>7</v>
      </c>
      <c r="AL17" s="46" t="s">
        <v>784</v>
      </c>
      <c r="AM17" s="63">
        <v>18</v>
      </c>
      <c r="AN17" s="77">
        <v>7</v>
      </c>
      <c r="AO17" s="62">
        <f t="shared" si="5"/>
        <v>0.61111111111111116</v>
      </c>
      <c r="AQ17" s="76">
        <v>7</v>
      </c>
      <c r="AR17" s="46" t="s">
        <v>201</v>
      </c>
      <c r="AS17" s="63">
        <v>260</v>
      </c>
      <c r="AT17" s="77">
        <v>113</v>
      </c>
      <c r="AU17" s="62">
        <f t="shared" si="6"/>
        <v>0.56538461538461537</v>
      </c>
      <c r="AW17" s="76">
        <v>7</v>
      </c>
      <c r="AX17" s="46" t="s">
        <v>59</v>
      </c>
      <c r="AY17" s="61">
        <v>6150</v>
      </c>
      <c r="AZ17" s="77">
        <v>2497</v>
      </c>
      <c r="BA17" s="62">
        <f t="shared" si="7"/>
        <v>0.59398373983739838</v>
      </c>
    </row>
    <row r="18" spans="1:53">
      <c r="A18" s="46" t="s">
        <v>72</v>
      </c>
      <c r="B18" s="46" t="s">
        <v>742</v>
      </c>
      <c r="C18" s="63">
        <v>21</v>
      </c>
      <c r="D18" s="77">
        <v>15</v>
      </c>
      <c r="E18" s="62">
        <f t="shared" si="8"/>
        <v>0.2857142857142857</v>
      </c>
      <c r="G18" s="76">
        <f t="shared" si="9"/>
        <v>14</v>
      </c>
      <c r="H18" s="46" t="s">
        <v>81</v>
      </c>
      <c r="I18" s="61">
        <v>1329</v>
      </c>
      <c r="J18" s="77">
        <v>463</v>
      </c>
      <c r="K18" s="62">
        <f t="shared" si="0"/>
        <v>0.65161775771256591</v>
      </c>
      <c r="M18" s="76">
        <f t="shared" si="10"/>
        <v>14</v>
      </c>
      <c r="N18" s="46" t="s">
        <v>488</v>
      </c>
      <c r="O18" s="63">
        <v>63</v>
      </c>
      <c r="P18" s="77">
        <v>26</v>
      </c>
      <c r="Q18" s="62">
        <f t="shared" si="1"/>
        <v>0.58730158730158732</v>
      </c>
      <c r="S18" s="76">
        <f t="shared" si="11"/>
        <v>14</v>
      </c>
      <c r="T18" s="46" t="s">
        <v>106</v>
      </c>
      <c r="U18" s="63">
        <v>827</v>
      </c>
      <c r="V18" s="77">
        <v>485</v>
      </c>
      <c r="W18" s="62">
        <f t="shared" si="2"/>
        <v>0.41354292623941957</v>
      </c>
      <c r="Y18" s="76">
        <f t="shared" si="12"/>
        <v>14</v>
      </c>
      <c r="Z18" s="46" t="s">
        <v>244</v>
      </c>
      <c r="AA18" s="63">
        <v>189</v>
      </c>
      <c r="AB18" s="77">
        <v>52</v>
      </c>
      <c r="AC18" s="62">
        <f t="shared" si="3"/>
        <v>0.72486772486772488</v>
      </c>
      <c r="AE18" s="76">
        <f>AE17+1</f>
        <v>8</v>
      </c>
      <c r="AF18" s="46" t="s">
        <v>700</v>
      </c>
      <c r="AG18" s="63">
        <v>26</v>
      </c>
      <c r="AH18" s="77">
        <v>10</v>
      </c>
      <c r="AI18" s="62">
        <f t="shared" si="4"/>
        <v>0.61538461538461542</v>
      </c>
      <c r="AK18" s="76">
        <f>AK17+1</f>
        <v>8</v>
      </c>
      <c r="AL18" s="46" t="s">
        <v>75</v>
      </c>
      <c r="AM18" s="61">
        <v>1544</v>
      </c>
      <c r="AN18" s="77">
        <v>614</v>
      </c>
      <c r="AO18" s="62">
        <f t="shared" si="5"/>
        <v>0.6023316062176165</v>
      </c>
      <c r="AQ18" s="76">
        <f>AQ17+1</f>
        <v>8</v>
      </c>
      <c r="AR18" s="46" t="s">
        <v>302</v>
      </c>
      <c r="AS18" s="63">
        <v>138</v>
      </c>
      <c r="AT18" s="77">
        <v>60</v>
      </c>
      <c r="AU18" s="62">
        <f t="shared" si="6"/>
        <v>0.56521739130434789</v>
      </c>
      <c r="AW18" s="76">
        <f>AW17+1</f>
        <v>8</v>
      </c>
      <c r="AX18" s="46" t="s">
        <v>238</v>
      </c>
      <c r="AY18" s="63">
        <v>199</v>
      </c>
      <c r="AZ18" s="77">
        <v>81</v>
      </c>
      <c r="BA18" s="62">
        <f t="shared" si="7"/>
        <v>0.59296482412060303</v>
      </c>
    </row>
    <row r="19" spans="1:53">
      <c r="A19" s="46" t="s">
        <v>58</v>
      </c>
      <c r="B19" s="46" t="s">
        <v>120</v>
      </c>
      <c r="C19" s="63">
        <v>623</v>
      </c>
      <c r="D19" s="77">
        <v>290</v>
      </c>
      <c r="E19" s="62">
        <f t="shared" si="8"/>
        <v>0.5345104333868379</v>
      </c>
      <c r="G19" s="76">
        <f t="shared" si="9"/>
        <v>15</v>
      </c>
      <c r="H19" s="46" t="s">
        <v>245</v>
      </c>
      <c r="I19" s="63">
        <v>189</v>
      </c>
      <c r="J19" s="77">
        <v>67</v>
      </c>
      <c r="K19" s="62">
        <f t="shared" si="0"/>
        <v>0.64550264550264558</v>
      </c>
      <c r="M19" s="76">
        <f t="shared" si="10"/>
        <v>15</v>
      </c>
      <c r="N19" s="46" t="s">
        <v>233</v>
      </c>
      <c r="O19" s="63">
        <v>201</v>
      </c>
      <c r="P19" s="77">
        <v>87</v>
      </c>
      <c r="Q19" s="62">
        <f t="shared" si="1"/>
        <v>0.56716417910447769</v>
      </c>
      <c r="S19" s="76">
        <f t="shared" si="11"/>
        <v>15</v>
      </c>
      <c r="T19" s="46" t="s">
        <v>624</v>
      </c>
      <c r="U19" s="63">
        <v>35</v>
      </c>
      <c r="V19" s="77">
        <v>21</v>
      </c>
      <c r="W19" s="62">
        <f t="shared" si="2"/>
        <v>0.4</v>
      </c>
      <c r="Y19" s="76">
        <f t="shared" si="12"/>
        <v>15</v>
      </c>
      <c r="Z19" s="46" t="s">
        <v>415</v>
      </c>
      <c r="AA19" s="63">
        <v>81</v>
      </c>
      <c r="AB19" s="77">
        <v>23</v>
      </c>
      <c r="AC19" s="62">
        <f t="shared" si="3"/>
        <v>0.71604938271604945</v>
      </c>
      <c r="AE19" s="76">
        <v>8</v>
      </c>
      <c r="AF19" s="46" t="s">
        <v>203</v>
      </c>
      <c r="AG19" s="63">
        <v>259</v>
      </c>
      <c r="AH19" s="77">
        <v>100</v>
      </c>
      <c r="AI19" s="62">
        <f t="shared" si="4"/>
        <v>0.61389961389961389</v>
      </c>
      <c r="AK19" s="76">
        <v>8</v>
      </c>
      <c r="AL19" s="46" t="s">
        <v>313</v>
      </c>
      <c r="AM19" s="63">
        <v>133</v>
      </c>
      <c r="AN19" s="77">
        <v>53</v>
      </c>
      <c r="AO19" s="62">
        <f t="shared" si="5"/>
        <v>0.60150375939849621</v>
      </c>
      <c r="AQ19" s="76">
        <v>8</v>
      </c>
      <c r="AR19" s="46" t="s">
        <v>57</v>
      </c>
      <c r="AS19" s="61">
        <v>9334</v>
      </c>
      <c r="AT19" s="77">
        <v>4065</v>
      </c>
      <c r="AU19" s="62">
        <f t="shared" si="6"/>
        <v>0.56449539318620101</v>
      </c>
      <c r="AW19" s="76">
        <v>8</v>
      </c>
      <c r="AX19" s="46" t="s">
        <v>731</v>
      </c>
      <c r="AY19" s="63">
        <v>22</v>
      </c>
      <c r="AZ19" s="77">
        <v>9</v>
      </c>
      <c r="BA19" s="62">
        <f t="shared" si="7"/>
        <v>0.59090909090909083</v>
      </c>
    </row>
    <row r="20" spans="1:53">
      <c r="A20" s="46" t="s">
        <v>72</v>
      </c>
      <c r="B20" s="46" t="s">
        <v>103</v>
      </c>
      <c r="C20" s="63">
        <v>862</v>
      </c>
      <c r="D20" s="77">
        <v>317</v>
      </c>
      <c r="E20" s="62">
        <f t="shared" si="8"/>
        <v>0.63225058004640378</v>
      </c>
      <c r="G20" s="76">
        <f t="shared" si="9"/>
        <v>16</v>
      </c>
      <c r="H20" s="46" t="s">
        <v>70</v>
      </c>
      <c r="I20" s="61">
        <v>2542</v>
      </c>
      <c r="J20" s="77">
        <v>933</v>
      </c>
      <c r="K20" s="62">
        <f t="shared" si="0"/>
        <v>0.63296616837136122</v>
      </c>
      <c r="M20" s="76">
        <f t="shared" si="10"/>
        <v>16</v>
      </c>
      <c r="N20" s="46" t="s">
        <v>528</v>
      </c>
      <c r="O20" s="63">
        <v>54</v>
      </c>
      <c r="P20" s="77">
        <v>24</v>
      </c>
      <c r="Q20" s="62">
        <f t="shared" si="1"/>
        <v>0.55555555555555558</v>
      </c>
      <c r="S20" s="76">
        <f t="shared" si="11"/>
        <v>16</v>
      </c>
      <c r="T20" s="46" t="s">
        <v>316</v>
      </c>
      <c r="U20" s="63">
        <v>129</v>
      </c>
      <c r="V20" s="77">
        <v>85</v>
      </c>
      <c r="W20" s="62">
        <f t="shared" si="2"/>
        <v>0.34108527131782951</v>
      </c>
      <c r="Y20" s="76">
        <f t="shared" si="12"/>
        <v>16</v>
      </c>
      <c r="Z20" s="46" t="s">
        <v>472</v>
      </c>
      <c r="AA20" s="63">
        <v>65</v>
      </c>
      <c r="AB20" s="77">
        <v>20</v>
      </c>
      <c r="AC20" s="62">
        <f t="shared" si="3"/>
        <v>0.69230769230769229</v>
      </c>
      <c r="AE20" s="76">
        <f>AE19+1</f>
        <v>9</v>
      </c>
      <c r="AF20" s="46" t="s">
        <v>686</v>
      </c>
      <c r="AG20" s="63">
        <v>28</v>
      </c>
      <c r="AH20" s="77">
        <v>11</v>
      </c>
      <c r="AI20" s="62">
        <f t="shared" si="4"/>
        <v>0.60714285714285721</v>
      </c>
      <c r="AK20" s="76">
        <f>AK19+1</f>
        <v>9</v>
      </c>
      <c r="AL20" s="46" t="s">
        <v>228</v>
      </c>
      <c r="AM20" s="63">
        <v>209</v>
      </c>
      <c r="AN20" s="77">
        <v>85</v>
      </c>
      <c r="AO20" s="62">
        <f t="shared" si="5"/>
        <v>0.59330143540669855</v>
      </c>
      <c r="AQ20" s="76">
        <f>AQ19+1</f>
        <v>9</v>
      </c>
      <c r="AR20" s="46" t="s">
        <v>868</v>
      </c>
      <c r="AS20" s="63">
        <v>9</v>
      </c>
      <c r="AT20" s="77">
        <v>4</v>
      </c>
      <c r="AU20" s="62">
        <f t="shared" si="6"/>
        <v>0.55555555555555558</v>
      </c>
      <c r="AW20" s="76">
        <f>AW19+1</f>
        <v>9</v>
      </c>
      <c r="AX20" s="46" t="s">
        <v>680</v>
      </c>
      <c r="AY20" s="63">
        <v>29</v>
      </c>
      <c r="AZ20" s="77">
        <v>12</v>
      </c>
      <c r="BA20" s="62">
        <f t="shared" si="7"/>
        <v>0.5862068965517242</v>
      </c>
    </row>
    <row r="21" spans="1:53">
      <c r="A21" s="46" t="s">
        <v>58</v>
      </c>
      <c r="B21" s="46" t="s">
        <v>426</v>
      </c>
      <c r="C21" s="63">
        <v>76</v>
      </c>
      <c r="D21" s="77">
        <v>39</v>
      </c>
      <c r="E21" s="62">
        <f t="shared" si="8"/>
        <v>0.48684210526315785</v>
      </c>
      <c r="G21" s="76">
        <f t="shared" si="9"/>
        <v>17</v>
      </c>
      <c r="H21" s="46" t="s">
        <v>82</v>
      </c>
      <c r="I21" s="61">
        <v>1326</v>
      </c>
      <c r="J21" s="77">
        <v>506</v>
      </c>
      <c r="K21" s="62">
        <f t="shared" si="0"/>
        <v>0.61840120663650078</v>
      </c>
      <c r="M21" s="76">
        <f t="shared" si="10"/>
        <v>17</v>
      </c>
      <c r="N21" s="46" t="s">
        <v>349</v>
      </c>
      <c r="O21" s="63">
        <v>110</v>
      </c>
      <c r="P21" s="77">
        <v>49</v>
      </c>
      <c r="Q21" s="62">
        <f t="shared" si="1"/>
        <v>0.55454545454545456</v>
      </c>
      <c r="S21" s="76">
        <f t="shared" si="11"/>
        <v>17</v>
      </c>
      <c r="T21" s="46" t="s">
        <v>267</v>
      </c>
      <c r="U21" s="63">
        <v>167</v>
      </c>
      <c r="V21" s="77">
        <v>111</v>
      </c>
      <c r="W21" s="62">
        <f t="shared" si="2"/>
        <v>0.33532934131736525</v>
      </c>
      <c r="Y21" s="76">
        <f t="shared" si="12"/>
        <v>17</v>
      </c>
      <c r="Z21" s="46" t="s">
        <v>287</v>
      </c>
      <c r="AA21" s="63">
        <v>149</v>
      </c>
      <c r="AB21" s="77">
        <v>48</v>
      </c>
      <c r="AC21" s="62">
        <f t="shared" si="3"/>
        <v>0.67785234899328861</v>
      </c>
      <c r="AE21" s="76">
        <v>9</v>
      </c>
      <c r="AF21" s="46" t="s">
        <v>554</v>
      </c>
      <c r="AG21" s="63">
        <v>48</v>
      </c>
      <c r="AH21" s="77">
        <v>19</v>
      </c>
      <c r="AI21" s="62">
        <f t="shared" si="4"/>
        <v>0.60416666666666674</v>
      </c>
      <c r="AK21" s="76">
        <v>9</v>
      </c>
      <c r="AL21" s="46" t="s">
        <v>151</v>
      </c>
      <c r="AM21" s="63">
        <v>388</v>
      </c>
      <c r="AN21" s="77">
        <v>161</v>
      </c>
      <c r="AO21" s="62">
        <f t="shared" si="5"/>
        <v>0.5850515463917525</v>
      </c>
      <c r="AQ21" s="76">
        <v>9</v>
      </c>
      <c r="AR21" s="46" t="s">
        <v>489</v>
      </c>
      <c r="AS21" s="63">
        <v>63</v>
      </c>
      <c r="AT21" s="77">
        <v>28</v>
      </c>
      <c r="AU21" s="62">
        <f t="shared" si="6"/>
        <v>0.55555555555555558</v>
      </c>
      <c r="AW21" s="76">
        <v>9</v>
      </c>
      <c r="AX21" s="46" t="s">
        <v>337</v>
      </c>
      <c r="AY21" s="63">
        <v>118</v>
      </c>
      <c r="AZ21" s="77">
        <v>49</v>
      </c>
      <c r="BA21" s="62">
        <f t="shared" si="7"/>
        <v>0.5847457627118644</v>
      </c>
    </row>
    <row r="22" spans="1:53">
      <c r="A22" s="46" t="s">
        <v>1452</v>
      </c>
      <c r="B22" s="46" t="s">
        <v>132</v>
      </c>
      <c r="C22" s="63">
        <v>527</v>
      </c>
      <c r="D22" s="77">
        <v>210</v>
      </c>
      <c r="E22" s="62">
        <f t="shared" si="8"/>
        <v>0.60151802656546494</v>
      </c>
      <c r="G22" s="76">
        <f t="shared" si="9"/>
        <v>18</v>
      </c>
      <c r="H22" s="46" t="s">
        <v>147</v>
      </c>
      <c r="I22" s="63">
        <v>400</v>
      </c>
      <c r="J22" s="77">
        <v>154</v>
      </c>
      <c r="K22" s="62">
        <f t="shared" si="0"/>
        <v>0.61499999999999999</v>
      </c>
      <c r="M22" s="76">
        <f t="shared" si="10"/>
        <v>18</v>
      </c>
      <c r="N22" s="46" t="s">
        <v>516</v>
      </c>
      <c r="O22" s="63">
        <v>56</v>
      </c>
      <c r="P22" s="77">
        <v>25</v>
      </c>
      <c r="Q22" s="62">
        <f t="shared" si="1"/>
        <v>0.5535714285714286</v>
      </c>
      <c r="S22" s="76">
        <f t="shared" si="11"/>
        <v>18</v>
      </c>
      <c r="T22" s="46" t="s">
        <v>442</v>
      </c>
      <c r="U22" s="63">
        <v>72</v>
      </c>
      <c r="V22" s="77">
        <v>49</v>
      </c>
      <c r="W22" s="62">
        <f t="shared" si="2"/>
        <v>0.31944444444444442</v>
      </c>
      <c r="Y22" s="76">
        <f t="shared" si="12"/>
        <v>18</v>
      </c>
      <c r="Z22" s="46" t="s">
        <v>175</v>
      </c>
      <c r="AA22" s="63">
        <v>307</v>
      </c>
      <c r="AB22" s="77">
        <v>102</v>
      </c>
      <c r="AC22" s="62">
        <f t="shared" si="3"/>
        <v>0.66775244299674275</v>
      </c>
      <c r="AE22" s="76">
        <f>AE21+1</f>
        <v>10</v>
      </c>
      <c r="AF22" s="46" t="s">
        <v>557</v>
      </c>
      <c r="AG22" s="63">
        <v>48</v>
      </c>
      <c r="AH22" s="77">
        <v>19</v>
      </c>
      <c r="AI22" s="62">
        <f t="shared" si="4"/>
        <v>0.60416666666666674</v>
      </c>
      <c r="AK22" s="76">
        <f>AK21+1</f>
        <v>10</v>
      </c>
      <c r="AL22" s="46" t="s">
        <v>257</v>
      </c>
      <c r="AM22" s="63">
        <v>180</v>
      </c>
      <c r="AN22" s="77">
        <v>75</v>
      </c>
      <c r="AO22" s="62">
        <f t="shared" si="5"/>
        <v>0.58333333333333326</v>
      </c>
      <c r="AQ22" s="76">
        <f>AQ21+1</f>
        <v>10</v>
      </c>
      <c r="AR22" s="46" t="s">
        <v>97</v>
      </c>
      <c r="AS22" s="63">
        <v>928</v>
      </c>
      <c r="AT22" s="77">
        <v>414</v>
      </c>
      <c r="AU22" s="62">
        <f t="shared" si="6"/>
        <v>0.55387931034482762</v>
      </c>
      <c r="AW22" s="76">
        <f>AW21+1</f>
        <v>10</v>
      </c>
      <c r="AX22" s="46" t="s">
        <v>91</v>
      </c>
      <c r="AY22" s="61">
        <v>1000</v>
      </c>
      <c r="AZ22" s="77">
        <v>424</v>
      </c>
      <c r="BA22" s="62">
        <f t="shared" si="7"/>
        <v>0.57600000000000007</v>
      </c>
    </row>
    <row r="23" spans="1:53">
      <c r="A23" s="46" t="s">
        <v>64</v>
      </c>
      <c r="B23" s="46" t="s">
        <v>560</v>
      </c>
      <c r="C23" s="63">
        <v>47</v>
      </c>
      <c r="D23" s="77">
        <v>23</v>
      </c>
      <c r="E23" s="62">
        <f t="shared" si="8"/>
        <v>0.5106382978723405</v>
      </c>
      <c r="G23" s="76">
        <f t="shared" si="9"/>
        <v>19</v>
      </c>
      <c r="H23" s="46" t="s">
        <v>659</v>
      </c>
      <c r="I23" s="63">
        <v>31</v>
      </c>
      <c r="J23" s="77">
        <v>12</v>
      </c>
      <c r="K23" s="62">
        <f t="shared" si="0"/>
        <v>0.61290322580645162</v>
      </c>
      <c r="M23" s="76">
        <f t="shared" si="10"/>
        <v>19</v>
      </c>
      <c r="N23" s="46" t="s">
        <v>464</v>
      </c>
      <c r="O23" s="63">
        <v>67</v>
      </c>
      <c r="P23" s="77">
        <v>30</v>
      </c>
      <c r="Q23" s="62">
        <f t="shared" si="1"/>
        <v>0.55223880597014929</v>
      </c>
      <c r="S23" s="76">
        <f t="shared" si="11"/>
        <v>19</v>
      </c>
      <c r="T23" s="46" t="s">
        <v>652</v>
      </c>
      <c r="U23" s="63">
        <v>33</v>
      </c>
      <c r="V23" s="77">
        <v>28</v>
      </c>
      <c r="W23" s="62">
        <f t="shared" si="2"/>
        <v>0.15151515151515149</v>
      </c>
      <c r="Y23" s="76">
        <f t="shared" si="12"/>
        <v>19</v>
      </c>
      <c r="Z23" s="46" t="s">
        <v>832</v>
      </c>
      <c r="AA23" s="63">
        <v>12</v>
      </c>
      <c r="AB23" s="77">
        <v>4</v>
      </c>
      <c r="AC23" s="62">
        <f t="shared" si="3"/>
        <v>0.66666666666666674</v>
      </c>
      <c r="AE23" s="76">
        <v>10</v>
      </c>
      <c r="AF23" s="46" t="s">
        <v>67</v>
      </c>
      <c r="AG23" s="61">
        <v>2998</v>
      </c>
      <c r="AH23" s="77">
        <v>1192</v>
      </c>
      <c r="AI23" s="62">
        <f t="shared" si="4"/>
        <v>0.60240160106737828</v>
      </c>
      <c r="AK23" s="76">
        <v>10</v>
      </c>
      <c r="AL23" s="46" t="s">
        <v>107</v>
      </c>
      <c r="AM23" s="63">
        <v>736</v>
      </c>
      <c r="AN23" s="77">
        <v>310</v>
      </c>
      <c r="AO23" s="62">
        <f t="shared" si="5"/>
        <v>0.57880434782608692</v>
      </c>
      <c r="AQ23" s="76">
        <v>10</v>
      </c>
      <c r="AR23" s="46" t="s">
        <v>803</v>
      </c>
      <c r="AS23" s="63">
        <v>15</v>
      </c>
      <c r="AT23" s="77">
        <v>7</v>
      </c>
      <c r="AU23" s="62">
        <f t="shared" si="6"/>
        <v>0.53333333333333333</v>
      </c>
      <c r="AW23" s="76">
        <v>10</v>
      </c>
      <c r="AX23" s="46" t="s">
        <v>87</v>
      </c>
      <c r="AY23" s="61">
        <v>1120</v>
      </c>
      <c r="AZ23" s="77">
        <v>482</v>
      </c>
      <c r="BA23" s="62">
        <f t="shared" si="7"/>
        <v>0.56964285714285712</v>
      </c>
    </row>
    <row r="24" spans="1:53">
      <c r="A24" s="46" t="s">
        <v>72</v>
      </c>
      <c r="B24" s="46" t="s">
        <v>241</v>
      </c>
      <c r="C24" s="63">
        <v>197</v>
      </c>
      <c r="D24" s="77">
        <v>140</v>
      </c>
      <c r="E24" s="62">
        <f t="shared" si="8"/>
        <v>0.28934010152284262</v>
      </c>
      <c r="G24" s="76">
        <f t="shared" si="9"/>
        <v>20</v>
      </c>
      <c r="H24" s="46" t="s">
        <v>55</v>
      </c>
      <c r="I24" s="61">
        <v>10008</v>
      </c>
      <c r="J24" s="77">
        <v>3901</v>
      </c>
      <c r="K24" s="62">
        <f t="shared" si="0"/>
        <v>0.61021183053557149</v>
      </c>
      <c r="M24" s="76">
        <f t="shared" si="10"/>
        <v>20</v>
      </c>
      <c r="N24" s="46" t="s">
        <v>752</v>
      </c>
      <c r="O24" s="63">
        <v>20</v>
      </c>
      <c r="P24" s="77">
        <v>9</v>
      </c>
      <c r="Q24" s="62">
        <f t="shared" si="1"/>
        <v>0.55000000000000004</v>
      </c>
      <c r="S24" s="265" t="s">
        <v>42</v>
      </c>
      <c r="T24" s="265"/>
      <c r="U24" s="78">
        <f>SUM(U5:U23)</f>
        <v>4275</v>
      </c>
      <c r="V24" s="78">
        <f>SUM(V5:V23)</f>
        <v>2259</v>
      </c>
      <c r="W24" s="79">
        <f t="shared" si="2"/>
        <v>0.4715789473684211</v>
      </c>
      <c r="Y24" s="76">
        <f t="shared" si="12"/>
        <v>20</v>
      </c>
      <c r="Z24" s="46" t="s">
        <v>622</v>
      </c>
      <c r="AA24" s="63">
        <v>36</v>
      </c>
      <c r="AB24" s="77">
        <v>12</v>
      </c>
      <c r="AC24" s="62">
        <f t="shared" si="3"/>
        <v>0.66666666666666674</v>
      </c>
      <c r="AE24" s="76">
        <f>AE23+1</f>
        <v>11</v>
      </c>
      <c r="AF24" s="46" t="s">
        <v>220</v>
      </c>
      <c r="AG24" s="63">
        <v>223</v>
      </c>
      <c r="AH24" s="77">
        <v>89</v>
      </c>
      <c r="AI24" s="62">
        <f t="shared" si="4"/>
        <v>0.60089686098654704</v>
      </c>
      <c r="AK24" s="76">
        <f>AK23+1</f>
        <v>11</v>
      </c>
      <c r="AL24" s="46" t="s">
        <v>200</v>
      </c>
      <c r="AM24" s="63">
        <v>260</v>
      </c>
      <c r="AN24" s="77">
        <v>110</v>
      </c>
      <c r="AO24" s="62">
        <f t="shared" si="5"/>
        <v>0.57692307692307687</v>
      </c>
      <c r="AQ24" s="76">
        <f>AQ23+1</f>
        <v>11</v>
      </c>
      <c r="AR24" s="46" t="s">
        <v>657</v>
      </c>
      <c r="AS24" s="63">
        <v>32</v>
      </c>
      <c r="AT24" s="77">
        <v>15</v>
      </c>
      <c r="AU24" s="62">
        <f t="shared" si="6"/>
        <v>0.53125</v>
      </c>
      <c r="AW24" s="76">
        <f>AW23+1</f>
        <v>11</v>
      </c>
      <c r="AX24" s="46" t="s">
        <v>798</v>
      </c>
      <c r="AY24" s="63">
        <v>16</v>
      </c>
      <c r="AZ24" s="77">
        <v>7</v>
      </c>
      <c r="BA24" s="62">
        <f t="shared" si="7"/>
        <v>0.5625</v>
      </c>
    </row>
    <row r="25" spans="1:53">
      <c r="A25" s="46" t="s">
        <v>72</v>
      </c>
      <c r="B25" s="46" t="s">
        <v>356</v>
      </c>
      <c r="C25" s="63">
        <v>106</v>
      </c>
      <c r="D25" s="77">
        <v>60</v>
      </c>
      <c r="E25" s="62">
        <f t="shared" si="8"/>
        <v>0.43396226415094341</v>
      </c>
      <c r="G25" s="76">
        <f t="shared" si="9"/>
        <v>21</v>
      </c>
      <c r="H25" s="46" t="s">
        <v>53</v>
      </c>
      <c r="I25" s="61">
        <v>41798</v>
      </c>
      <c r="J25" s="77">
        <v>16371</v>
      </c>
      <c r="K25" s="62">
        <f t="shared" si="0"/>
        <v>0.60833054213120241</v>
      </c>
      <c r="M25" s="76">
        <f t="shared" si="10"/>
        <v>21</v>
      </c>
      <c r="N25" s="46" t="s">
        <v>78</v>
      </c>
      <c r="O25" s="61">
        <v>1453</v>
      </c>
      <c r="P25" s="77">
        <v>655</v>
      </c>
      <c r="Q25" s="62">
        <f t="shared" si="1"/>
        <v>0.54920853406744663</v>
      </c>
      <c r="Y25" s="76">
        <f t="shared" si="12"/>
        <v>21</v>
      </c>
      <c r="Z25" s="46" t="s">
        <v>519</v>
      </c>
      <c r="AA25" s="63">
        <v>55</v>
      </c>
      <c r="AB25" s="77">
        <v>19</v>
      </c>
      <c r="AC25" s="62">
        <f t="shared" si="3"/>
        <v>0.65454545454545454</v>
      </c>
      <c r="AE25" s="76">
        <v>11</v>
      </c>
      <c r="AF25" s="46" t="s">
        <v>861</v>
      </c>
      <c r="AG25" s="63">
        <v>10</v>
      </c>
      <c r="AH25" s="77">
        <v>4</v>
      </c>
      <c r="AI25" s="62">
        <f t="shared" si="4"/>
        <v>0.6</v>
      </c>
      <c r="AK25" s="76">
        <v>11</v>
      </c>
      <c r="AL25" s="46" t="s">
        <v>703</v>
      </c>
      <c r="AM25" s="63">
        <v>26</v>
      </c>
      <c r="AN25" s="77">
        <v>11</v>
      </c>
      <c r="AO25" s="62">
        <f t="shared" si="5"/>
        <v>0.57692307692307687</v>
      </c>
      <c r="AQ25" s="76">
        <v>11</v>
      </c>
      <c r="AR25" s="46" t="s">
        <v>122</v>
      </c>
      <c r="AS25" s="63">
        <v>594</v>
      </c>
      <c r="AT25" s="77">
        <v>280</v>
      </c>
      <c r="AU25" s="62">
        <f t="shared" si="6"/>
        <v>0.52861952861952854</v>
      </c>
      <c r="AW25" s="76">
        <v>11</v>
      </c>
      <c r="AX25" s="46" t="s">
        <v>458</v>
      </c>
      <c r="AY25" s="63">
        <v>68</v>
      </c>
      <c r="AZ25" s="77">
        <v>30</v>
      </c>
      <c r="BA25" s="62">
        <f t="shared" si="7"/>
        <v>0.55882352941176472</v>
      </c>
    </row>
    <row r="26" spans="1:53">
      <c r="A26" s="46" t="s">
        <v>58</v>
      </c>
      <c r="B26" s="46" t="s">
        <v>377</v>
      </c>
      <c r="C26" s="63">
        <v>93</v>
      </c>
      <c r="D26" s="77">
        <v>44</v>
      </c>
      <c r="E26" s="62">
        <f t="shared" si="8"/>
        <v>0.5268817204301075</v>
      </c>
      <c r="G26" s="76">
        <f t="shared" si="9"/>
        <v>22</v>
      </c>
      <c r="H26" s="46" t="s">
        <v>63</v>
      </c>
      <c r="I26" s="61">
        <v>4126</v>
      </c>
      <c r="J26" s="77">
        <v>1631</v>
      </c>
      <c r="K26" s="62">
        <f t="shared" si="0"/>
        <v>0.60470189045079981</v>
      </c>
      <c r="M26" s="76">
        <f t="shared" si="10"/>
        <v>22</v>
      </c>
      <c r="N26" s="46" t="s">
        <v>218</v>
      </c>
      <c r="O26" s="63">
        <v>226</v>
      </c>
      <c r="P26" s="77">
        <v>107</v>
      </c>
      <c r="Q26" s="62">
        <f t="shared" si="1"/>
        <v>0.52654867256637172</v>
      </c>
      <c r="Y26" s="76">
        <f t="shared" si="12"/>
        <v>22</v>
      </c>
      <c r="Z26" s="46" t="s">
        <v>459</v>
      </c>
      <c r="AA26" s="63">
        <v>68</v>
      </c>
      <c r="AB26" s="77">
        <v>26</v>
      </c>
      <c r="AC26" s="62">
        <f t="shared" si="3"/>
        <v>0.61764705882352944</v>
      </c>
      <c r="AE26" s="76">
        <f>AE25+1</f>
        <v>12</v>
      </c>
      <c r="AF26" s="46" t="s">
        <v>65</v>
      </c>
      <c r="AG26" s="61">
        <v>3644</v>
      </c>
      <c r="AH26" s="77">
        <v>1493</v>
      </c>
      <c r="AI26" s="62">
        <f t="shared" si="4"/>
        <v>0.5902854006586169</v>
      </c>
      <c r="AK26" s="76">
        <f>AK25+1</f>
        <v>12</v>
      </c>
      <c r="AL26" s="46" t="s">
        <v>443</v>
      </c>
      <c r="AM26" s="63">
        <v>71</v>
      </c>
      <c r="AN26" s="77">
        <v>31</v>
      </c>
      <c r="AO26" s="62">
        <f t="shared" si="5"/>
        <v>0.56338028169014087</v>
      </c>
      <c r="AQ26" s="76">
        <f>AQ25+1</f>
        <v>12</v>
      </c>
      <c r="AR26" s="46" t="s">
        <v>763</v>
      </c>
      <c r="AS26" s="63">
        <v>19</v>
      </c>
      <c r="AT26" s="77">
        <v>9</v>
      </c>
      <c r="AU26" s="62">
        <f t="shared" si="6"/>
        <v>0.52631578947368429</v>
      </c>
      <c r="AW26" s="76">
        <f>AW25+1</f>
        <v>12</v>
      </c>
      <c r="AX26" s="46" t="s">
        <v>640</v>
      </c>
      <c r="AY26" s="63">
        <v>34</v>
      </c>
      <c r="AZ26" s="77">
        <v>15</v>
      </c>
      <c r="BA26" s="62">
        <f t="shared" si="7"/>
        <v>0.55882352941176472</v>
      </c>
    </row>
    <row r="27" spans="1:53">
      <c r="A27" s="46" t="s">
        <v>58</v>
      </c>
      <c r="B27" s="46" t="s">
        <v>541</v>
      </c>
      <c r="C27" s="63">
        <v>51</v>
      </c>
      <c r="D27" s="77">
        <v>32</v>
      </c>
      <c r="E27" s="62">
        <f t="shared" si="8"/>
        <v>0.37254901960784315</v>
      </c>
      <c r="G27" s="76">
        <f t="shared" si="9"/>
        <v>23</v>
      </c>
      <c r="H27" s="46" t="s">
        <v>804</v>
      </c>
      <c r="I27" s="63">
        <v>15</v>
      </c>
      <c r="J27" s="77">
        <v>6</v>
      </c>
      <c r="K27" s="62">
        <f t="shared" si="0"/>
        <v>0.6</v>
      </c>
      <c r="M27" s="76">
        <f t="shared" si="10"/>
        <v>23</v>
      </c>
      <c r="N27" s="46" t="s">
        <v>427</v>
      </c>
      <c r="O27" s="63">
        <v>76</v>
      </c>
      <c r="P27" s="77">
        <v>36</v>
      </c>
      <c r="Q27" s="62">
        <f t="shared" si="1"/>
        <v>0.52631578947368429</v>
      </c>
      <c r="Y27" s="76">
        <f t="shared" si="12"/>
        <v>23</v>
      </c>
      <c r="Z27" s="46" t="s">
        <v>172</v>
      </c>
      <c r="AA27" s="63">
        <v>314</v>
      </c>
      <c r="AB27" s="77">
        <v>121</v>
      </c>
      <c r="AC27" s="62">
        <f t="shared" si="3"/>
        <v>0.61464968152866239</v>
      </c>
      <c r="AE27" s="76">
        <v>12</v>
      </c>
      <c r="AF27" s="46" t="s">
        <v>653</v>
      </c>
      <c r="AG27" s="63">
        <v>33</v>
      </c>
      <c r="AH27" s="77">
        <v>14</v>
      </c>
      <c r="AI27" s="62">
        <f t="shared" si="4"/>
        <v>0.57575757575757569</v>
      </c>
      <c r="AK27" s="76">
        <v>12</v>
      </c>
      <c r="AL27" s="46" t="s">
        <v>259</v>
      </c>
      <c r="AM27" s="63">
        <v>175</v>
      </c>
      <c r="AN27" s="77">
        <v>77</v>
      </c>
      <c r="AO27" s="62">
        <f t="shared" si="5"/>
        <v>0.56000000000000005</v>
      </c>
      <c r="AQ27" s="76">
        <v>12</v>
      </c>
      <c r="AR27" s="46" t="s">
        <v>768</v>
      </c>
      <c r="AS27" s="63">
        <v>19</v>
      </c>
      <c r="AT27" s="77">
        <v>9</v>
      </c>
      <c r="AU27" s="62">
        <f t="shared" si="6"/>
        <v>0.52631578947368429</v>
      </c>
      <c r="AW27" s="76">
        <v>12</v>
      </c>
      <c r="AX27" s="46" t="s">
        <v>344</v>
      </c>
      <c r="AY27" s="63">
        <v>113</v>
      </c>
      <c r="AZ27" s="77">
        <v>50</v>
      </c>
      <c r="BA27" s="62">
        <f t="shared" si="7"/>
        <v>0.55752212389380529</v>
      </c>
    </row>
    <row r="28" spans="1:53">
      <c r="A28" s="46" t="s">
        <v>58</v>
      </c>
      <c r="B28" s="46" t="s">
        <v>422</v>
      </c>
      <c r="C28" s="63">
        <v>77</v>
      </c>
      <c r="D28" s="77">
        <v>46</v>
      </c>
      <c r="E28" s="62">
        <f t="shared" si="8"/>
        <v>0.40259740259740262</v>
      </c>
      <c r="G28" s="76">
        <f t="shared" si="9"/>
        <v>24</v>
      </c>
      <c r="H28" s="46" t="s">
        <v>714</v>
      </c>
      <c r="I28" s="63">
        <v>25</v>
      </c>
      <c r="J28" s="77">
        <v>10</v>
      </c>
      <c r="K28" s="62">
        <f t="shared" si="0"/>
        <v>0.6</v>
      </c>
      <c r="M28" s="76">
        <f t="shared" si="10"/>
        <v>24</v>
      </c>
      <c r="N28" s="46" t="s">
        <v>184</v>
      </c>
      <c r="O28" s="63">
        <v>291</v>
      </c>
      <c r="P28" s="77">
        <v>138</v>
      </c>
      <c r="Q28" s="62">
        <f t="shared" si="1"/>
        <v>0.52577319587628868</v>
      </c>
      <c r="Y28" s="76">
        <f t="shared" si="12"/>
        <v>24</v>
      </c>
      <c r="Z28" s="46" t="s">
        <v>165</v>
      </c>
      <c r="AA28" s="63">
        <v>344</v>
      </c>
      <c r="AB28" s="77">
        <v>133</v>
      </c>
      <c r="AC28" s="62">
        <f t="shared" si="3"/>
        <v>0.61337209302325579</v>
      </c>
      <c r="AE28" s="76">
        <f>AE27+1</f>
        <v>13</v>
      </c>
      <c r="AF28" s="46" t="s">
        <v>235</v>
      </c>
      <c r="AG28" s="63">
        <v>199</v>
      </c>
      <c r="AH28" s="77">
        <v>88</v>
      </c>
      <c r="AI28" s="62">
        <f t="shared" si="4"/>
        <v>0.55778894472361806</v>
      </c>
      <c r="AK28" s="76">
        <f>AK27+1</f>
        <v>13</v>
      </c>
      <c r="AL28" s="46" t="s">
        <v>211</v>
      </c>
      <c r="AM28" s="63">
        <v>240</v>
      </c>
      <c r="AN28" s="77">
        <v>106</v>
      </c>
      <c r="AO28" s="62">
        <f t="shared" si="5"/>
        <v>0.55833333333333335</v>
      </c>
      <c r="AQ28" s="76">
        <f>AQ27+1</f>
        <v>13</v>
      </c>
      <c r="AR28" s="46" t="s">
        <v>130</v>
      </c>
      <c r="AS28" s="63">
        <v>535</v>
      </c>
      <c r="AT28" s="77">
        <v>255</v>
      </c>
      <c r="AU28" s="62">
        <f t="shared" si="6"/>
        <v>0.52336448598130847</v>
      </c>
      <c r="AW28" s="76">
        <f>AW27+1</f>
        <v>13</v>
      </c>
      <c r="AX28" s="46" t="s">
        <v>84</v>
      </c>
      <c r="AY28" s="61">
        <v>1197</v>
      </c>
      <c r="AZ28" s="77">
        <v>534</v>
      </c>
      <c r="BA28" s="62">
        <f t="shared" si="7"/>
        <v>0.55388471177944865</v>
      </c>
    </row>
    <row r="29" spans="1:53">
      <c r="A29" s="46" t="s">
        <v>64</v>
      </c>
      <c r="B29" s="46" t="s">
        <v>536</v>
      </c>
      <c r="C29" s="63">
        <v>52</v>
      </c>
      <c r="D29" s="77">
        <v>34</v>
      </c>
      <c r="E29" s="62">
        <f t="shared" si="8"/>
        <v>0.34615384615384615</v>
      </c>
      <c r="G29" s="76">
        <f t="shared" si="9"/>
        <v>25</v>
      </c>
      <c r="H29" s="46" t="s">
        <v>162</v>
      </c>
      <c r="I29" s="63">
        <v>355</v>
      </c>
      <c r="J29" s="77">
        <v>143</v>
      </c>
      <c r="K29" s="62">
        <f t="shared" si="0"/>
        <v>0.59718309859154928</v>
      </c>
      <c r="M29" s="76">
        <f t="shared" si="10"/>
        <v>25</v>
      </c>
      <c r="N29" s="46" t="s">
        <v>421</v>
      </c>
      <c r="O29" s="63">
        <v>78</v>
      </c>
      <c r="P29" s="77">
        <v>37</v>
      </c>
      <c r="Q29" s="62">
        <f t="shared" si="1"/>
        <v>0.52564102564102566</v>
      </c>
      <c r="Y29" s="76">
        <f t="shared" si="12"/>
        <v>25</v>
      </c>
      <c r="Z29" s="46" t="s">
        <v>806</v>
      </c>
      <c r="AA29" s="63">
        <v>15</v>
      </c>
      <c r="AB29" s="77">
        <v>6</v>
      </c>
      <c r="AC29" s="62">
        <f t="shared" si="3"/>
        <v>0.6</v>
      </c>
      <c r="AE29" s="76">
        <v>13</v>
      </c>
      <c r="AF29" s="46" t="s">
        <v>197</v>
      </c>
      <c r="AG29" s="63">
        <v>264</v>
      </c>
      <c r="AH29" s="77">
        <v>117</v>
      </c>
      <c r="AI29" s="62">
        <f t="shared" si="4"/>
        <v>0.55681818181818188</v>
      </c>
      <c r="AK29" s="76">
        <v>13</v>
      </c>
      <c r="AL29" s="46" t="s">
        <v>866</v>
      </c>
      <c r="AM29" s="63">
        <v>9</v>
      </c>
      <c r="AN29" s="77">
        <v>4</v>
      </c>
      <c r="AO29" s="62">
        <f t="shared" si="5"/>
        <v>0.55555555555555558</v>
      </c>
      <c r="AQ29" s="76">
        <v>13</v>
      </c>
      <c r="AR29" s="46" t="s">
        <v>246</v>
      </c>
      <c r="AS29" s="63">
        <v>189</v>
      </c>
      <c r="AT29" s="77">
        <v>91</v>
      </c>
      <c r="AU29" s="62">
        <f t="shared" si="6"/>
        <v>0.5185185185185186</v>
      </c>
      <c r="AW29" s="76">
        <v>13</v>
      </c>
      <c r="AX29" s="46" t="s">
        <v>396</v>
      </c>
      <c r="AY29" s="63">
        <v>87</v>
      </c>
      <c r="AZ29" s="77">
        <v>39</v>
      </c>
      <c r="BA29" s="62">
        <f t="shared" si="7"/>
        <v>0.55172413793103448</v>
      </c>
    </row>
    <row r="30" spans="1:53">
      <c r="A30" s="46" t="s">
        <v>64</v>
      </c>
      <c r="B30" s="46" t="s">
        <v>311</v>
      </c>
      <c r="C30" s="63">
        <v>133</v>
      </c>
      <c r="D30" s="77">
        <v>96</v>
      </c>
      <c r="E30" s="62">
        <f t="shared" si="8"/>
        <v>0.27819548872180455</v>
      </c>
      <c r="G30" s="76">
        <f t="shared" si="9"/>
        <v>26</v>
      </c>
      <c r="H30" s="46" t="s">
        <v>363</v>
      </c>
      <c r="I30" s="63">
        <v>104</v>
      </c>
      <c r="J30" s="77">
        <v>42</v>
      </c>
      <c r="K30" s="62">
        <f t="shared" si="0"/>
        <v>0.59615384615384615</v>
      </c>
      <c r="M30" s="76">
        <f t="shared" si="10"/>
        <v>26</v>
      </c>
      <c r="N30" s="46" t="s">
        <v>601</v>
      </c>
      <c r="O30" s="63">
        <v>40</v>
      </c>
      <c r="P30" s="77">
        <v>19</v>
      </c>
      <c r="Q30" s="62">
        <f t="shared" si="1"/>
        <v>0.52500000000000002</v>
      </c>
      <c r="Y30" s="76">
        <f t="shared" si="12"/>
        <v>26</v>
      </c>
      <c r="Z30" s="46" t="s">
        <v>810</v>
      </c>
      <c r="AA30" s="63">
        <v>15</v>
      </c>
      <c r="AB30" s="77">
        <v>6</v>
      </c>
      <c r="AC30" s="62">
        <f t="shared" si="3"/>
        <v>0.6</v>
      </c>
      <c r="AE30" s="76">
        <f>AE29+1</f>
        <v>14</v>
      </c>
      <c r="AF30" s="46" t="s">
        <v>283</v>
      </c>
      <c r="AG30" s="63">
        <v>153</v>
      </c>
      <c r="AH30" s="77">
        <v>68</v>
      </c>
      <c r="AI30" s="62">
        <f t="shared" si="4"/>
        <v>0.55555555555555558</v>
      </c>
      <c r="AK30" s="76">
        <f>AK29+1</f>
        <v>14</v>
      </c>
      <c r="AL30" s="46" t="s">
        <v>73</v>
      </c>
      <c r="AM30" s="61">
        <v>1623</v>
      </c>
      <c r="AN30" s="77">
        <v>723</v>
      </c>
      <c r="AO30" s="62">
        <f t="shared" si="5"/>
        <v>0.55452865064695012</v>
      </c>
      <c r="AQ30" s="76">
        <f>AQ29+1</f>
        <v>14</v>
      </c>
      <c r="AR30" s="46" t="s">
        <v>334</v>
      </c>
      <c r="AS30" s="63">
        <v>119</v>
      </c>
      <c r="AT30" s="77">
        <v>58</v>
      </c>
      <c r="AU30" s="62">
        <f t="shared" si="6"/>
        <v>0.51260504201680668</v>
      </c>
      <c r="AW30" s="76">
        <f>AW29+1</f>
        <v>14</v>
      </c>
      <c r="AX30" s="46" t="s">
        <v>545</v>
      </c>
      <c r="AY30" s="63">
        <v>51</v>
      </c>
      <c r="AZ30" s="77">
        <v>23</v>
      </c>
      <c r="BA30" s="62">
        <f t="shared" si="7"/>
        <v>0.5490196078431373</v>
      </c>
    </row>
    <row r="31" spans="1:53">
      <c r="A31" s="46" t="s">
        <v>1452</v>
      </c>
      <c r="B31" s="46" t="s">
        <v>597</v>
      </c>
      <c r="C31" s="63">
        <v>41</v>
      </c>
      <c r="D31" s="77">
        <v>9</v>
      </c>
      <c r="E31" s="62">
        <f t="shared" si="8"/>
        <v>0.78048780487804881</v>
      </c>
      <c r="G31" s="76">
        <f t="shared" si="9"/>
        <v>27</v>
      </c>
      <c r="H31" s="46" t="s">
        <v>506</v>
      </c>
      <c r="I31" s="63">
        <v>59</v>
      </c>
      <c r="J31" s="77">
        <v>24</v>
      </c>
      <c r="K31" s="62">
        <f t="shared" si="0"/>
        <v>0.59322033898305082</v>
      </c>
      <c r="M31" s="76">
        <f t="shared" si="10"/>
        <v>27</v>
      </c>
      <c r="N31" s="46" t="s">
        <v>312</v>
      </c>
      <c r="O31" s="63">
        <v>133</v>
      </c>
      <c r="P31" s="77">
        <v>65</v>
      </c>
      <c r="Q31" s="62">
        <f t="shared" si="1"/>
        <v>0.51127819548872178</v>
      </c>
      <c r="Y31" s="76">
        <f t="shared" si="12"/>
        <v>27</v>
      </c>
      <c r="Z31" s="46" t="s">
        <v>593</v>
      </c>
      <c r="AA31" s="63">
        <v>42</v>
      </c>
      <c r="AB31" s="77">
        <v>17</v>
      </c>
      <c r="AC31" s="62">
        <f t="shared" si="3"/>
        <v>0.59523809523809523</v>
      </c>
      <c r="AE31" s="76">
        <v>14</v>
      </c>
      <c r="AF31" s="46" t="s">
        <v>430</v>
      </c>
      <c r="AG31" s="63">
        <v>76</v>
      </c>
      <c r="AH31" s="77">
        <v>34</v>
      </c>
      <c r="AI31" s="62">
        <f t="shared" si="4"/>
        <v>0.55263157894736836</v>
      </c>
      <c r="AK31" s="76">
        <v>14</v>
      </c>
      <c r="AL31" s="46" t="s">
        <v>86</v>
      </c>
      <c r="AM31" s="61">
        <v>1148</v>
      </c>
      <c r="AN31" s="77">
        <v>526</v>
      </c>
      <c r="AO31" s="62">
        <f t="shared" si="5"/>
        <v>0.54181184668989546</v>
      </c>
      <c r="AQ31" s="76">
        <v>14</v>
      </c>
      <c r="AR31" s="46" t="s">
        <v>88</v>
      </c>
      <c r="AS31" s="61">
        <v>1060</v>
      </c>
      <c r="AT31" s="77">
        <v>519</v>
      </c>
      <c r="AU31" s="62">
        <f t="shared" si="6"/>
        <v>0.51037735849056598</v>
      </c>
      <c r="AW31" s="76">
        <v>14</v>
      </c>
      <c r="AX31" s="46" t="s">
        <v>587</v>
      </c>
      <c r="AY31" s="63">
        <v>42</v>
      </c>
      <c r="AZ31" s="77">
        <v>19</v>
      </c>
      <c r="BA31" s="62">
        <f t="shared" si="7"/>
        <v>0.54761904761904767</v>
      </c>
    </row>
    <row r="32" spans="1:53">
      <c r="A32" s="46" t="s">
        <v>58</v>
      </c>
      <c r="B32" s="46" t="s">
        <v>762</v>
      </c>
      <c r="C32" s="63">
        <v>19</v>
      </c>
      <c r="D32" s="77">
        <v>12</v>
      </c>
      <c r="E32" s="62">
        <f t="shared" si="8"/>
        <v>0.36842105263157898</v>
      </c>
      <c r="G32" s="76">
        <f t="shared" si="9"/>
        <v>28</v>
      </c>
      <c r="H32" s="46" t="s">
        <v>71</v>
      </c>
      <c r="I32" s="61">
        <v>2001</v>
      </c>
      <c r="J32" s="77">
        <v>815</v>
      </c>
      <c r="K32" s="62">
        <f t="shared" si="0"/>
        <v>0.59270364817591203</v>
      </c>
      <c r="M32" s="76">
        <f t="shared" si="10"/>
        <v>28</v>
      </c>
      <c r="N32" s="46" t="s">
        <v>487</v>
      </c>
      <c r="O32" s="63">
        <v>63</v>
      </c>
      <c r="P32" s="77">
        <v>31</v>
      </c>
      <c r="Q32" s="62">
        <f t="shared" si="1"/>
        <v>0.50793650793650791</v>
      </c>
      <c r="Y32" s="76">
        <f t="shared" si="12"/>
        <v>28</v>
      </c>
      <c r="Z32" s="46" t="s">
        <v>618</v>
      </c>
      <c r="AA32" s="63">
        <v>37</v>
      </c>
      <c r="AB32" s="77">
        <v>15</v>
      </c>
      <c r="AC32" s="62">
        <f t="shared" si="3"/>
        <v>0.59459459459459452</v>
      </c>
      <c r="AE32" s="76">
        <f>AE31+1</f>
        <v>15</v>
      </c>
      <c r="AF32" s="46" t="s">
        <v>502</v>
      </c>
      <c r="AG32" s="63">
        <v>60</v>
      </c>
      <c r="AH32" s="77">
        <v>27</v>
      </c>
      <c r="AI32" s="62">
        <f t="shared" si="4"/>
        <v>0.55000000000000004</v>
      </c>
      <c r="AK32" s="76">
        <f>AK31+1</f>
        <v>15</v>
      </c>
      <c r="AL32" s="46" t="s">
        <v>133</v>
      </c>
      <c r="AM32" s="63">
        <v>526</v>
      </c>
      <c r="AN32" s="77">
        <v>242</v>
      </c>
      <c r="AO32" s="62">
        <f t="shared" si="5"/>
        <v>0.53992395437262353</v>
      </c>
      <c r="AQ32" s="76">
        <f>AQ31+1</f>
        <v>15</v>
      </c>
      <c r="AR32" s="46" t="s">
        <v>854</v>
      </c>
      <c r="AS32" s="63">
        <v>10</v>
      </c>
      <c r="AT32" s="77">
        <v>5</v>
      </c>
      <c r="AU32" s="62">
        <f t="shared" si="6"/>
        <v>0.5</v>
      </c>
      <c r="AW32" s="76">
        <f>AW31+1</f>
        <v>15</v>
      </c>
      <c r="AX32" s="46" t="s">
        <v>357</v>
      </c>
      <c r="AY32" s="63">
        <v>106</v>
      </c>
      <c r="AZ32" s="77">
        <v>49</v>
      </c>
      <c r="BA32" s="62">
        <f t="shared" si="7"/>
        <v>0.53773584905660377</v>
      </c>
    </row>
    <row r="33" spans="1:53">
      <c r="A33" s="46" t="s">
        <v>72</v>
      </c>
      <c r="B33" s="46" t="s">
        <v>194</v>
      </c>
      <c r="C33" s="63">
        <v>269</v>
      </c>
      <c r="D33" s="77">
        <v>139</v>
      </c>
      <c r="E33" s="62">
        <f t="shared" si="8"/>
        <v>0.48327137546468402</v>
      </c>
      <c r="G33" s="76">
        <f t="shared" si="9"/>
        <v>29</v>
      </c>
      <c r="H33" s="46" t="s">
        <v>466</v>
      </c>
      <c r="I33" s="63">
        <v>66</v>
      </c>
      <c r="J33" s="77">
        <v>27</v>
      </c>
      <c r="K33" s="62">
        <f t="shared" si="0"/>
        <v>0.59090909090909083</v>
      </c>
      <c r="M33" s="76">
        <f t="shared" si="10"/>
        <v>29</v>
      </c>
      <c r="N33" s="46" t="s">
        <v>547</v>
      </c>
      <c r="O33" s="63">
        <v>50</v>
      </c>
      <c r="P33" s="77">
        <v>25</v>
      </c>
      <c r="Q33" s="62">
        <f t="shared" si="1"/>
        <v>0.5</v>
      </c>
      <c r="Y33" s="76">
        <f t="shared" si="12"/>
        <v>29</v>
      </c>
      <c r="Z33" s="46" t="s">
        <v>691</v>
      </c>
      <c r="AA33" s="63">
        <v>27</v>
      </c>
      <c r="AB33" s="77">
        <v>11</v>
      </c>
      <c r="AC33" s="62">
        <f t="shared" si="3"/>
        <v>0.59259259259259256</v>
      </c>
      <c r="AE33" s="76">
        <v>15</v>
      </c>
      <c r="AF33" s="46" t="s">
        <v>757</v>
      </c>
      <c r="AG33" s="63">
        <v>20</v>
      </c>
      <c r="AH33" s="77">
        <v>9</v>
      </c>
      <c r="AI33" s="62">
        <f t="shared" si="4"/>
        <v>0.55000000000000004</v>
      </c>
      <c r="AK33" s="76">
        <v>15</v>
      </c>
      <c r="AL33" s="46" t="s">
        <v>76</v>
      </c>
      <c r="AM33" s="61">
        <v>1525</v>
      </c>
      <c r="AN33" s="77">
        <v>706</v>
      </c>
      <c r="AO33" s="62">
        <f t="shared" si="5"/>
        <v>0.53704918032786886</v>
      </c>
      <c r="AQ33" s="76">
        <v>15</v>
      </c>
      <c r="AR33" s="46" t="s">
        <v>482</v>
      </c>
      <c r="AS33" s="63">
        <v>63</v>
      </c>
      <c r="AT33" s="77">
        <v>32</v>
      </c>
      <c r="AU33" s="62">
        <f t="shared" si="6"/>
        <v>0.49206349206349209</v>
      </c>
      <c r="AW33" s="76">
        <v>15</v>
      </c>
      <c r="AX33" s="46" t="s">
        <v>120</v>
      </c>
      <c r="AY33" s="63">
        <v>623</v>
      </c>
      <c r="AZ33" s="77">
        <v>290</v>
      </c>
      <c r="BA33" s="62">
        <f t="shared" si="7"/>
        <v>0.5345104333868379</v>
      </c>
    </row>
    <row r="34" spans="1:53">
      <c r="A34" s="46" t="s">
        <v>72</v>
      </c>
      <c r="B34" s="46" t="s">
        <v>336</v>
      </c>
      <c r="C34" s="63">
        <v>118</v>
      </c>
      <c r="D34" s="77">
        <v>69</v>
      </c>
      <c r="E34" s="62">
        <f t="shared" si="8"/>
        <v>0.4152542372881356</v>
      </c>
      <c r="G34" s="76">
        <f t="shared" si="9"/>
        <v>30</v>
      </c>
      <c r="H34" s="46" t="s">
        <v>293</v>
      </c>
      <c r="I34" s="63">
        <v>144</v>
      </c>
      <c r="J34" s="77">
        <v>59</v>
      </c>
      <c r="K34" s="62">
        <f t="shared" si="0"/>
        <v>0.59027777777777779</v>
      </c>
      <c r="M34" s="76">
        <f t="shared" si="10"/>
        <v>30</v>
      </c>
      <c r="N34" s="46" t="s">
        <v>231</v>
      </c>
      <c r="O34" s="63">
        <v>206</v>
      </c>
      <c r="P34" s="77">
        <v>104</v>
      </c>
      <c r="Q34" s="62">
        <f t="shared" si="1"/>
        <v>0.49514563106796117</v>
      </c>
      <c r="Y34" s="76">
        <f t="shared" si="12"/>
        <v>30</v>
      </c>
      <c r="Z34" s="46" t="s">
        <v>414</v>
      </c>
      <c r="AA34" s="63">
        <v>81</v>
      </c>
      <c r="AB34" s="77">
        <v>33</v>
      </c>
      <c r="AC34" s="62">
        <f t="shared" si="3"/>
        <v>0.59259259259259256</v>
      </c>
      <c r="AE34" s="76">
        <f>AE33+1</f>
        <v>16</v>
      </c>
      <c r="AF34" s="46" t="s">
        <v>850</v>
      </c>
      <c r="AG34" s="63">
        <v>11</v>
      </c>
      <c r="AH34" s="77">
        <v>5</v>
      </c>
      <c r="AI34" s="62">
        <f t="shared" si="4"/>
        <v>0.54545454545454541</v>
      </c>
      <c r="AK34" s="76">
        <f>AK33+1</f>
        <v>16</v>
      </c>
      <c r="AL34" s="46" t="s">
        <v>93</v>
      </c>
      <c r="AM34" s="63">
        <v>973</v>
      </c>
      <c r="AN34" s="77">
        <v>454</v>
      </c>
      <c r="AO34" s="62">
        <f t="shared" si="5"/>
        <v>0.53340184994861262</v>
      </c>
      <c r="AQ34" s="76">
        <f>AQ33+1</f>
        <v>16</v>
      </c>
      <c r="AR34" s="46" t="s">
        <v>381</v>
      </c>
      <c r="AS34" s="63">
        <v>91</v>
      </c>
      <c r="AT34" s="77">
        <v>47</v>
      </c>
      <c r="AU34" s="62">
        <f t="shared" si="6"/>
        <v>0.48351648351648346</v>
      </c>
      <c r="AW34" s="76">
        <f>AW33+1</f>
        <v>16</v>
      </c>
      <c r="AX34" s="46" t="s">
        <v>377</v>
      </c>
      <c r="AY34" s="63">
        <v>93</v>
      </c>
      <c r="AZ34" s="77">
        <v>44</v>
      </c>
      <c r="BA34" s="62">
        <f t="shared" si="7"/>
        <v>0.5268817204301075</v>
      </c>
    </row>
    <row r="35" spans="1:53">
      <c r="A35" s="46" t="s">
        <v>1452</v>
      </c>
      <c r="B35" s="46" t="s">
        <v>537</v>
      </c>
      <c r="C35" s="63">
        <v>52</v>
      </c>
      <c r="D35" s="77">
        <v>14</v>
      </c>
      <c r="E35" s="62">
        <f t="shared" si="8"/>
        <v>0.73076923076923084</v>
      </c>
      <c r="G35" s="76">
        <f t="shared" si="9"/>
        <v>31</v>
      </c>
      <c r="H35" s="46" t="s">
        <v>224</v>
      </c>
      <c r="I35" s="63">
        <v>214</v>
      </c>
      <c r="J35" s="77">
        <v>88</v>
      </c>
      <c r="K35" s="62">
        <f t="shared" si="0"/>
        <v>0.58878504672897192</v>
      </c>
      <c r="M35" s="76">
        <f t="shared" si="10"/>
        <v>31</v>
      </c>
      <c r="N35" s="46" t="s">
        <v>99</v>
      </c>
      <c r="O35" s="63">
        <v>880</v>
      </c>
      <c r="P35" s="77">
        <v>446</v>
      </c>
      <c r="Q35" s="62">
        <f t="shared" si="1"/>
        <v>0.49318181818181817</v>
      </c>
      <c r="Y35" s="76">
        <f t="shared" si="12"/>
        <v>31</v>
      </c>
      <c r="Z35" s="46" t="s">
        <v>735</v>
      </c>
      <c r="AA35" s="63">
        <v>22</v>
      </c>
      <c r="AB35" s="77">
        <v>9</v>
      </c>
      <c r="AC35" s="62">
        <f t="shared" si="3"/>
        <v>0.59090909090909083</v>
      </c>
      <c r="AE35" s="76">
        <v>16</v>
      </c>
      <c r="AF35" s="46" t="s">
        <v>182</v>
      </c>
      <c r="AG35" s="63">
        <v>293</v>
      </c>
      <c r="AH35" s="77">
        <v>134</v>
      </c>
      <c r="AI35" s="62">
        <f t="shared" si="4"/>
        <v>0.54266211604095571</v>
      </c>
      <c r="AK35" s="76">
        <v>16</v>
      </c>
      <c r="AL35" s="46" t="s">
        <v>265</v>
      </c>
      <c r="AM35" s="63">
        <v>171</v>
      </c>
      <c r="AN35" s="77">
        <v>80</v>
      </c>
      <c r="AO35" s="62">
        <f t="shared" si="5"/>
        <v>0.53216374269005851</v>
      </c>
      <c r="AQ35" s="76">
        <v>16</v>
      </c>
      <c r="AR35" s="46" t="s">
        <v>296</v>
      </c>
      <c r="AS35" s="63">
        <v>143</v>
      </c>
      <c r="AT35" s="77">
        <v>74</v>
      </c>
      <c r="AU35" s="62">
        <f t="shared" si="6"/>
        <v>0.4825174825174825</v>
      </c>
      <c r="AW35" s="76">
        <v>16</v>
      </c>
      <c r="AX35" s="46" t="s">
        <v>767</v>
      </c>
      <c r="AY35" s="63">
        <v>19</v>
      </c>
      <c r="AZ35" s="77">
        <v>9</v>
      </c>
      <c r="BA35" s="62">
        <f t="shared" si="7"/>
        <v>0.52631578947368429</v>
      </c>
    </row>
    <row r="36" spans="1:53">
      <c r="A36" s="46" t="s">
        <v>58</v>
      </c>
      <c r="B36" s="46" t="s">
        <v>400</v>
      </c>
      <c r="C36" s="63">
        <v>85</v>
      </c>
      <c r="D36" s="77">
        <v>48</v>
      </c>
      <c r="E36" s="62">
        <f t="shared" si="8"/>
        <v>0.43529411764705883</v>
      </c>
      <c r="G36" s="76">
        <f t="shared" si="9"/>
        <v>32</v>
      </c>
      <c r="H36" s="46" t="s">
        <v>128</v>
      </c>
      <c r="I36" s="63">
        <v>539</v>
      </c>
      <c r="J36" s="77">
        <v>222</v>
      </c>
      <c r="K36" s="62">
        <f t="shared" si="0"/>
        <v>0.58812615955473091</v>
      </c>
      <c r="M36" s="76">
        <f t="shared" si="10"/>
        <v>32</v>
      </c>
      <c r="N36" s="46" t="s">
        <v>343</v>
      </c>
      <c r="O36" s="63">
        <v>114</v>
      </c>
      <c r="P36" s="77">
        <v>58</v>
      </c>
      <c r="Q36" s="62">
        <f t="shared" si="1"/>
        <v>0.49122807017543857</v>
      </c>
      <c r="Y36" s="76">
        <f t="shared" si="12"/>
        <v>32</v>
      </c>
      <c r="Z36" s="46" t="s">
        <v>62</v>
      </c>
      <c r="AA36" s="61">
        <v>4271</v>
      </c>
      <c r="AB36" s="77">
        <v>1763</v>
      </c>
      <c r="AC36" s="62">
        <f t="shared" si="3"/>
        <v>0.58721610863966278</v>
      </c>
      <c r="AE36" s="76">
        <f>AE35+1</f>
        <v>17</v>
      </c>
      <c r="AF36" s="46" t="s">
        <v>94</v>
      </c>
      <c r="AG36" s="63">
        <v>951</v>
      </c>
      <c r="AH36" s="77">
        <v>440</v>
      </c>
      <c r="AI36" s="62">
        <f t="shared" si="4"/>
        <v>0.53732912723449</v>
      </c>
      <c r="AK36" s="76">
        <f>AK35+1</f>
        <v>17</v>
      </c>
      <c r="AL36" s="46" t="s">
        <v>533</v>
      </c>
      <c r="AM36" s="63">
        <v>53</v>
      </c>
      <c r="AN36" s="77">
        <v>25</v>
      </c>
      <c r="AO36" s="62">
        <f t="shared" si="5"/>
        <v>0.52830188679245282</v>
      </c>
      <c r="AQ36" s="76">
        <f>AQ35+1</f>
        <v>17</v>
      </c>
      <c r="AR36" s="46" t="s">
        <v>248</v>
      </c>
      <c r="AS36" s="63">
        <v>187</v>
      </c>
      <c r="AT36" s="77">
        <v>99</v>
      </c>
      <c r="AU36" s="62">
        <f t="shared" si="6"/>
        <v>0.47058823529411764</v>
      </c>
      <c r="AW36" s="76">
        <f>AW35+1</f>
        <v>17</v>
      </c>
      <c r="AX36" s="46" t="s">
        <v>420</v>
      </c>
      <c r="AY36" s="63">
        <v>78</v>
      </c>
      <c r="AZ36" s="77">
        <v>37</v>
      </c>
      <c r="BA36" s="62">
        <f t="shared" si="7"/>
        <v>0.52564102564102566</v>
      </c>
    </row>
    <row r="37" spans="1:53">
      <c r="A37" s="46" t="s">
        <v>64</v>
      </c>
      <c r="B37" s="46" t="s">
        <v>523</v>
      </c>
      <c r="C37" s="63">
        <v>54</v>
      </c>
      <c r="D37" s="77">
        <v>32</v>
      </c>
      <c r="E37" s="62">
        <f t="shared" si="8"/>
        <v>0.40740740740740744</v>
      </c>
      <c r="G37" s="76">
        <f t="shared" si="9"/>
        <v>33</v>
      </c>
      <c r="H37" s="46" t="s">
        <v>60</v>
      </c>
      <c r="I37" s="61">
        <v>6002</v>
      </c>
      <c r="J37" s="77">
        <v>2485</v>
      </c>
      <c r="K37" s="62">
        <f t="shared" ref="K37:K68" si="13">1-(J37/I37)</f>
        <v>0.58597134288570474</v>
      </c>
      <c r="M37" s="76">
        <f t="shared" si="10"/>
        <v>33</v>
      </c>
      <c r="N37" s="46" t="s">
        <v>216</v>
      </c>
      <c r="O37" s="63">
        <v>227</v>
      </c>
      <c r="P37" s="77">
        <v>118</v>
      </c>
      <c r="Q37" s="62">
        <f t="shared" ref="Q37:Q68" si="14">1-(P37/O37)</f>
        <v>0.48017621145374445</v>
      </c>
      <c r="Y37" s="76">
        <f t="shared" si="12"/>
        <v>33</v>
      </c>
      <c r="Z37" s="46" t="s">
        <v>572</v>
      </c>
      <c r="AA37" s="63">
        <v>45</v>
      </c>
      <c r="AB37" s="77">
        <v>19</v>
      </c>
      <c r="AC37" s="62">
        <f t="shared" ref="AC37:AC68" si="15">1-(AB37/AA37)</f>
        <v>0.57777777777777772</v>
      </c>
      <c r="AE37" s="76">
        <v>17</v>
      </c>
      <c r="AF37" s="46" t="s">
        <v>376</v>
      </c>
      <c r="AG37" s="63">
        <v>94</v>
      </c>
      <c r="AH37" s="77">
        <v>44</v>
      </c>
      <c r="AI37" s="62">
        <f t="shared" ref="AI37:AI68" si="16">1-(AH37/AG37)</f>
        <v>0.53191489361702127</v>
      </c>
      <c r="AK37" s="76">
        <v>17</v>
      </c>
      <c r="AL37" s="46" t="s">
        <v>309</v>
      </c>
      <c r="AM37" s="63">
        <v>135</v>
      </c>
      <c r="AN37" s="77">
        <v>64</v>
      </c>
      <c r="AO37" s="62">
        <f t="shared" ref="AO37:AO68" si="17">1-(AN37/AM37)</f>
        <v>0.52592592592592591</v>
      </c>
      <c r="AQ37" s="76">
        <v>17</v>
      </c>
      <c r="AR37" s="46" t="s">
        <v>77</v>
      </c>
      <c r="AS37" s="61">
        <v>1499</v>
      </c>
      <c r="AT37" s="77">
        <v>813</v>
      </c>
      <c r="AU37" s="62">
        <f t="shared" ref="AU37:AU68" si="18">1-(AT37/AS37)</f>
        <v>0.45763842561707802</v>
      </c>
      <c r="AW37" s="76">
        <v>17</v>
      </c>
      <c r="AX37" s="46" t="s">
        <v>744</v>
      </c>
      <c r="AY37" s="63">
        <v>21</v>
      </c>
      <c r="AZ37" s="77">
        <v>10</v>
      </c>
      <c r="BA37" s="62">
        <f t="shared" ref="BA37:BA68" si="19">1-(AZ37/AY37)</f>
        <v>0.52380952380952384</v>
      </c>
    </row>
    <row r="38" spans="1:53">
      <c r="A38" s="46" t="s">
        <v>58</v>
      </c>
      <c r="B38" s="46" t="s">
        <v>824</v>
      </c>
      <c r="C38" s="63">
        <v>12</v>
      </c>
      <c r="D38" s="77">
        <v>1</v>
      </c>
      <c r="E38" s="62">
        <f t="shared" si="8"/>
        <v>0.91666666666666663</v>
      </c>
      <c r="G38" s="76">
        <f t="shared" si="9"/>
        <v>34</v>
      </c>
      <c r="H38" s="46" t="s">
        <v>125</v>
      </c>
      <c r="I38" s="63">
        <v>583</v>
      </c>
      <c r="J38" s="77">
        <v>252</v>
      </c>
      <c r="K38" s="62">
        <f t="shared" si="13"/>
        <v>0.56775300171526588</v>
      </c>
      <c r="M38" s="76">
        <f t="shared" si="10"/>
        <v>34</v>
      </c>
      <c r="N38" s="46" t="s">
        <v>112</v>
      </c>
      <c r="O38" s="63">
        <v>685</v>
      </c>
      <c r="P38" s="77">
        <v>358</v>
      </c>
      <c r="Q38" s="62">
        <f t="shared" si="14"/>
        <v>0.47737226277372258</v>
      </c>
      <c r="Y38" s="76">
        <f t="shared" si="12"/>
        <v>34</v>
      </c>
      <c r="Z38" s="46" t="s">
        <v>815</v>
      </c>
      <c r="AA38" s="63">
        <v>14</v>
      </c>
      <c r="AB38" s="77">
        <v>6</v>
      </c>
      <c r="AC38" s="62">
        <f t="shared" si="15"/>
        <v>0.5714285714285714</v>
      </c>
      <c r="AE38" s="76">
        <f>AE37+1</f>
        <v>18</v>
      </c>
      <c r="AF38" s="46" t="s">
        <v>551</v>
      </c>
      <c r="AG38" s="63">
        <v>49</v>
      </c>
      <c r="AH38" s="77">
        <v>23</v>
      </c>
      <c r="AI38" s="62">
        <f t="shared" si="16"/>
        <v>0.53061224489795911</v>
      </c>
      <c r="AK38" s="76">
        <f>AK37+1</f>
        <v>18</v>
      </c>
      <c r="AL38" s="46" t="s">
        <v>446</v>
      </c>
      <c r="AM38" s="63">
        <v>71</v>
      </c>
      <c r="AN38" s="77">
        <v>34</v>
      </c>
      <c r="AO38" s="62">
        <f t="shared" si="17"/>
        <v>0.52112676056338025</v>
      </c>
      <c r="AQ38" s="76">
        <f>AQ37+1</f>
        <v>18</v>
      </c>
      <c r="AR38" s="46" t="s">
        <v>85</v>
      </c>
      <c r="AS38" s="61">
        <v>1183</v>
      </c>
      <c r="AT38" s="77">
        <v>642</v>
      </c>
      <c r="AU38" s="62">
        <f t="shared" si="18"/>
        <v>0.45731191885038036</v>
      </c>
      <c r="AW38" s="76">
        <f>AW37+1</f>
        <v>18</v>
      </c>
      <c r="AX38" s="46" t="s">
        <v>199</v>
      </c>
      <c r="AY38" s="63">
        <v>262</v>
      </c>
      <c r="AZ38" s="77">
        <v>125</v>
      </c>
      <c r="BA38" s="62">
        <f t="shared" si="19"/>
        <v>0.52290076335877855</v>
      </c>
    </row>
    <row r="39" spans="1:53">
      <c r="A39" s="46" t="s">
        <v>52</v>
      </c>
      <c r="B39" s="46" t="s">
        <v>876</v>
      </c>
      <c r="C39" s="63">
        <v>8</v>
      </c>
      <c r="D39" s="77">
        <v>2</v>
      </c>
      <c r="E39" s="62">
        <f t="shared" si="8"/>
        <v>0.75</v>
      </c>
      <c r="G39" s="76">
        <f t="shared" si="9"/>
        <v>35</v>
      </c>
      <c r="H39" s="46" t="s">
        <v>155</v>
      </c>
      <c r="I39" s="63">
        <v>367</v>
      </c>
      <c r="J39" s="77">
        <v>163</v>
      </c>
      <c r="K39" s="62">
        <f t="shared" si="13"/>
        <v>0.55585831062670299</v>
      </c>
      <c r="M39" s="76">
        <f t="shared" si="10"/>
        <v>35</v>
      </c>
      <c r="N39" s="46" t="s">
        <v>189</v>
      </c>
      <c r="O39" s="63">
        <v>283</v>
      </c>
      <c r="P39" s="77">
        <v>148</v>
      </c>
      <c r="Q39" s="62">
        <f t="shared" si="14"/>
        <v>0.47703180212014129</v>
      </c>
      <c r="Y39" s="76">
        <f t="shared" si="12"/>
        <v>35</v>
      </c>
      <c r="Z39" s="46" t="s">
        <v>885</v>
      </c>
      <c r="AA39" s="63">
        <v>7</v>
      </c>
      <c r="AB39" s="77">
        <v>3</v>
      </c>
      <c r="AC39" s="62">
        <f t="shared" si="15"/>
        <v>0.5714285714285714</v>
      </c>
      <c r="AE39" s="76">
        <v>18</v>
      </c>
      <c r="AF39" s="46" t="s">
        <v>242</v>
      </c>
      <c r="AG39" s="63">
        <v>193</v>
      </c>
      <c r="AH39" s="77">
        <v>91</v>
      </c>
      <c r="AI39" s="62">
        <f t="shared" si="16"/>
        <v>0.52849740932642486</v>
      </c>
      <c r="AK39" s="76">
        <v>18</v>
      </c>
      <c r="AL39" s="46" t="s">
        <v>239</v>
      </c>
      <c r="AM39" s="63">
        <v>198</v>
      </c>
      <c r="AN39" s="77">
        <v>95</v>
      </c>
      <c r="AO39" s="62">
        <f t="shared" si="17"/>
        <v>0.52020202020202022</v>
      </c>
      <c r="AQ39" s="76">
        <v>18</v>
      </c>
      <c r="AR39" s="46" t="s">
        <v>368</v>
      </c>
      <c r="AS39" s="63">
        <v>101</v>
      </c>
      <c r="AT39" s="77">
        <v>55</v>
      </c>
      <c r="AU39" s="62">
        <f t="shared" si="18"/>
        <v>0.45544554455445541</v>
      </c>
      <c r="AW39" s="76">
        <v>18</v>
      </c>
      <c r="AX39" s="46" t="s">
        <v>100</v>
      </c>
      <c r="AY39" s="63">
        <v>877</v>
      </c>
      <c r="AZ39" s="77">
        <v>422</v>
      </c>
      <c r="BA39" s="62">
        <f t="shared" si="19"/>
        <v>0.51881413911060426</v>
      </c>
    </row>
    <row r="40" spans="1:53">
      <c r="A40" s="46" t="s">
        <v>58</v>
      </c>
      <c r="B40" s="46" t="s">
        <v>689</v>
      </c>
      <c r="C40" s="63">
        <v>27</v>
      </c>
      <c r="D40" s="77">
        <v>15</v>
      </c>
      <c r="E40" s="62">
        <f t="shared" si="8"/>
        <v>0.44444444444444442</v>
      </c>
      <c r="G40" s="76">
        <f t="shared" si="9"/>
        <v>36</v>
      </c>
      <c r="H40" s="46" t="s">
        <v>271</v>
      </c>
      <c r="I40" s="63">
        <v>165</v>
      </c>
      <c r="J40" s="77">
        <v>74</v>
      </c>
      <c r="K40" s="62">
        <f t="shared" si="13"/>
        <v>0.55151515151515151</v>
      </c>
      <c r="M40" s="76">
        <f t="shared" si="10"/>
        <v>36</v>
      </c>
      <c r="N40" s="46" t="s">
        <v>746</v>
      </c>
      <c r="O40" s="63">
        <v>21</v>
      </c>
      <c r="P40" s="77">
        <v>11</v>
      </c>
      <c r="Q40" s="62">
        <f t="shared" si="14"/>
        <v>0.47619047619047616</v>
      </c>
      <c r="Y40" s="76">
        <f t="shared" si="12"/>
        <v>36</v>
      </c>
      <c r="Z40" s="46" t="s">
        <v>873</v>
      </c>
      <c r="AA40" s="63">
        <v>9</v>
      </c>
      <c r="AB40" s="77">
        <v>4</v>
      </c>
      <c r="AC40" s="62">
        <f t="shared" si="15"/>
        <v>0.55555555555555558</v>
      </c>
      <c r="AE40" s="76">
        <f>AE39+1</f>
        <v>19</v>
      </c>
      <c r="AF40" s="46" t="s">
        <v>440</v>
      </c>
      <c r="AG40" s="63">
        <v>72</v>
      </c>
      <c r="AH40" s="77">
        <v>34</v>
      </c>
      <c r="AI40" s="62">
        <f t="shared" si="16"/>
        <v>0.52777777777777779</v>
      </c>
      <c r="AK40" s="76">
        <f>AK39+1</f>
        <v>19</v>
      </c>
      <c r="AL40" s="46" t="s">
        <v>697</v>
      </c>
      <c r="AM40" s="63">
        <v>27</v>
      </c>
      <c r="AN40" s="77">
        <v>13</v>
      </c>
      <c r="AO40" s="62">
        <f t="shared" si="17"/>
        <v>0.5185185185185186</v>
      </c>
      <c r="AQ40" s="76">
        <f>AQ39+1</f>
        <v>19</v>
      </c>
      <c r="AR40" s="46" t="s">
        <v>295</v>
      </c>
      <c r="AS40" s="63">
        <v>143</v>
      </c>
      <c r="AT40" s="77">
        <v>78</v>
      </c>
      <c r="AU40" s="62">
        <f t="shared" si="18"/>
        <v>0.45454545454545459</v>
      </c>
      <c r="AW40" s="76">
        <f>AW39+1</f>
        <v>19</v>
      </c>
      <c r="AX40" s="46" t="s">
        <v>499</v>
      </c>
      <c r="AY40" s="63">
        <v>60</v>
      </c>
      <c r="AZ40" s="77">
        <v>29</v>
      </c>
      <c r="BA40" s="62">
        <f t="shared" si="19"/>
        <v>0.51666666666666661</v>
      </c>
    </row>
    <row r="41" spans="1:53">
      <c r="A41" s="46" t="s">
        <v>1452</v>
      </c>
      <c r="B41" s="46" t="s">
        <v>135</v>
      </c>
      <c r="C41" s="63">
        <v>473</v>
      </c>
      <c r="D41" s="77">
        <v>288</v>
      </c>
      <c r="E41" s="62">
        <f t="shared" si="8"/>
        <v>0.39112050739957716</v>
      </c>
      <c r="G41" s="76">
        <f t="shared" si="9"/>
        <v>37</v>
      </c>
      <c r="H41" s="46" t="s">
        <v>532</v>
      </c>
      <c r="I41" s="63">
        <v>53</v>
      </c>
      <c r="J41" s="77">
        <v>24</v>
      </c>
      <c r="K41" s="62">
        <f t="shared" si="13"/>
        <v>0.54716981132075471</v>
      </c>
      <c r="M41" s="76">
        <f t="shared" si="10"/>
        <v>37</v>
      </c>
      <c r="N41" s="46" t="s">
        <v>277</v>
      </c>
      <c r="O41" s="63">
        <v>158</v>
      </c>
      <c r="P41" s="77">
        <v>83</v>
      </c>
      <c r="Q41" s="62">
        <f t="shared" si="14"/>
        <v>0.47468354430379744</v>
      </c>
      <c r="Y41" s="76">
        <f t="shared" si="12"/>
        <v>37</v>
      </c>
      <c r="Z41" s="46" t="s">
        <v>661</v>
      </c>
      <c r="AA41" s="63">
        <v>31</v>
      </c>
      <c r="AB41" s="77">
        <v>14</v>
      </c>
      <c r="AC41" s="62">
        <f t="shared" si="15"/>
        <v>0.54838709677419351</v>
      </c>
      <c r="AE41" s="76">
        <v>19</v>
      </c>
      <c r="AF41" s="46" t="s">
        <v>102</v>
      </c>
      <c r="AG41" s="63">
        <v>872</v>
      </c>
      <c r="AH41" s="77">
        <v>413</v>
      </c>
      <c r="AI41" s="62">
        <f t="shared" si="16"/>
        <v>0.52637614678899081</v>
      </c>
      <c r="AK41" s="76">
        <v>19</v>
      </c>
      <c r="AL41" s="46" t="s">
        <v>83</v>
      </c>
      <c r="AM41" s="61">
        <v>1253</v>
      </c>
      <c r="AN41" s="77">
        <v>605</v>
      </c>
      <c r="AO41" s="62">
        <f t="shared" si="17"/>
        <v>0.51715881883479642</v>
      </c>
      <c r="AQ41" s="76">
        <v>19</v>
      </c>
      <c r="AR41" s="46" t="s">
        <v>118</v>
      </c>
      <c r="AS41" s="63">
        <v>630</v>
      </c>
      <c r="AT41" s="77">
        <v>345</v>
      </c>
      <c r="AU41" s="62">
        <f t="shared" si="18"/>
        <v>0.45238095238095233</v>
      </c>
      <c r="AW41" s="76">
        <v>19</v>
      </c>
      <c r="AX41" s="46" t="s">
        <v>543</v>
      </c>
      <c r="AY41" s="63">
        <v>51</v>
      </c>
      <c r="AZ41" s="77">
        <v>25</v>
      </c>
      <c r="BA41" s="62">
        <f t="shared" si="19"/>
        <v>0.50980392156862742</v>
      </c>
    </row>
    <row r="42" spans="1:53">
      <c r="A42" s="46" t="s">
        <v>56</v>
      </c>
      <c r="B42" s="46" t="s">
        <v>88</v>
      </c>
      <c r="C42" s="61">
        <v>1060</v>
      </c>
      <c r="D42" s="77">
        <v>519</v>
      </c>
      <c r="E42" s="62">
        <f t="shared" si="8"/>
        <v>0.51037735849056598</v>
      </c>
      <c r="G42" s="76">
        <f t="shared" si="9"/>
        <v>38</v>
      </c>
      <c r="H42" s="46" t="s">
        <v>578</v>
      </c>
      <c r="I42" s="63">
        <v>44</v>
      </c>
      <c r="J42" s="77">
        <v>20</v>
      </c>
      <c r="K42" s="62">
        <f t="shared" si="13"/>
        <v>0.54545454545454541</v>
      </c>
      <c r="M42" s="76">
        <f t="shared" si="10"/>
        <v>38</v>
      </c>
      <c r="N42" s="46" t="s">
        <v>177</v>
      </c>
      <c r="O42" s="63">
        <v>299</v>
      </c>
      <c r="P42" s="77">
        <v>160</v>
      </c>
      <c r="Q42" s="62">
        <f t="shared" si="14"/>
        <v>0.46488294314381273</v>
      </c>
      <c r="Y42" s="76">
        <f t="shared" si="12"/>
        <v>38</v>
      </c>
      <c r="Z42" s="46" t="s">
        <v>323</v>
      </c>
      <c r="AA42" s="63">
        <v>126</v>
      </c>
      <c r="AB42" s="77">
        <v>57</v>
      </c>
      <c r="AC42" s="62">
        <f t="shared" si="15"/>
        <v>0.54761904761904767</v>
      </c>
      <c r="AE42" s="76">
        <f>AE41+1</f>
        <v>20</v>
      </c>
      <c r="AF42" s="46" t="s">
        <v>113</v>
      </c>
      <c r="AG42" s="63">
        <v>672</v>
      </c>
      <c r="AH42" s="77">
        <v>319</v>
      </c>
      <c r="AI42" s="62">
        <f t="shared" si="16"/>
        <v>0.52529761904761907</v>
      </c>
      <c r="AK42" s="76">
        <f>AK41+1</f>
        <v>20</v>
      </c>
      <c r="AL42" s="46" t="s">
        <v>647</v>
      </c>
      <c r="AM42" s="63">
        <v>33</v>
      </c>
      <c r="AN42" s="77">
        <v>16</v>
      </c>
      <c r="AO42" s="62">
        <f t="shared" si="17"/>
        <v>0.51515151515151514</v>
      </c>
      <c r="AQ42" s="76">
        <f>AQ41+1</f>
        <v>20</v>
      </c>
      <c r="AR42" s="46" t="s">
        <v>665</v>
      </c>
      <c r="AS42" s="63">
        <v>31</v>
      </c>
      <c r="AT42" s="77">
        <v>17</v>
      </c>
      <c r="AU42" s="62">
        <f t="shared" si="18"/>
        <v>0.45161290322580649</v>
      </c>
      <c r="AW42" s="76">
        <f>AW41+1</f>
        <v>20</v>
      </c>
      <c r="AX42" s="46" t="s">
        <v>535</v>
      </c>
      <c r="AY42" s="63">
        <v>53</v>
      </c>
      <c r="AZ42" s="77">
        <v>26</v>
      </c>
      <c r="BA42" s="62">
        <f t="shared" si="19"/>
        <v>0.50943396226415094</v>
      </c>
    </row>
    <row r="43" spans="1:53">
      <c r="A43" s="46" t="s">
        <v>72</v>
      </c>
      <c r="B43" s="46" t="s">
        <v>866</v>
      </c>
      <c r="C43" s="63">
        <v>9</v>
      </c>
      <c r="D43" s="77">
        <v>4</v>
      </c>
      <c r="E43" s="62">
        <f t="shared" si="8"/>
        <v>0.55555555555555558</v>
      </c>
      <c r="G43" s="76">
        <f t="shared" si="9"/>
        <v>39</v>
      </c>
      <c r="H43" s="46" t="s">
        <v>131</v>
      </c>
      <c r="I43" s="63">
        <v>531</v>
      </c>
      <c r="J43" s="77">
        <v>242</v>
      </c>
      <c r="K43" s="62">
        <f t="shared" si="13"/>
        <v>0.54425612052730699</v>
      </c>
      <c r="M43" s="76">
        <f t="shared" si="10"/>
        <v>39</v>
      </c>
      <c r="N43" s="46" t="s">
        <v>721</v>
      </c>
      <c r="O43" s="63">
        <v>24</v>
      </c>
      <c r="P43" s="77">
        <v>13</v>
      </c>
      <c r="Q43" s="62">
        <f t="shared" si="14"/>
        <v>0.45833333333333337</v>
      </c>
      <c r="Y43" s="76">
        <f t="shared" si="12"/>
        <v>39</v>
      </c>
      <c r="Z43" s="46" t="s">
        <v>110</v>
      </c>
      <c r="AA43" s="63">
        <v>709</v>
      </c>
      <c r="AB43" s="77">
        <v>326</v>
      </c>
      <c r="AC43" s="62">
        <f t="shared" si="15"/>
        <v>0.54019746121297607</v>
      </c>
      <c r="AE43" s="76">
        <v>20</v>
      </c>
      <c r="AF43" s="46" t="s">
        <v>579</v>
      </c>
      <c r="AG43" s="63">
        <v>44</v>
      </c>
      <c r="AH43" s="77">
        <v>21</v>
      </c>
      <c r="AI43" s="62">
        <f t="shared" si="16"/>
        <v>0.52272727272727271</v>
      </c>
      <c r="AK43" s="76">
        <v>20</v>
      </c>
      <c r="AL43" s="46" t="s">
        <v>462</v>
      </c>
      <c r="AM43" s="63">
        <v>68</v>
      </c>
      <c r="AN43" s="77">
        <v>33</v>
      </c>
      <c r="AO43" s="62">
        <f t="shared" si="17"/>
        <v>0.51470588235294112</v>
      </c>
      <c r="AQ43" s="76">
        <v>20</v>
      </c>
      <c r="AR43" s="46" t="s">
        <v>646</v>
      </c>
      <c r="AS43" s="63">
        <v>34</v>
      </c>
      <c r="AT43" s="77">
        <v>19</v>
      </c>
      <c r="AU43" s="62">
        <f t="shared" si="18"/>
        <v>0.44117647058823528</v>
      </c>
      <c r="AW43" s="76">
        <v>20</v>
      </c>
      <c r="AX43" s="46" t="s">
        <v>475</v>
      </c>
      <c r="AY43" s="63">
        <v>65</v>
      </c>
      <c r="AZ43" s="77">
        <v>32</v>
      </c>
      <c r="BA43" s="62">
        <f t="shared" si="19"/>
        <v>0.50769230769230766</v>
      </c>
    </row>
    <row r="44" spans="1:53">
      <c r="A44" s="46" t="s">
        <v>58</v>
      </c>
      <c r="B44" s="46" t="s">
        <v>796</v>
      </c>
      <c r="C44" s="63">
        <v>16</v>
      </c>
      <c r="D44" s="77">
        <v>8</v>
      </c>
      <c r="E44" s="62">
        <f t="shared" si="8"/>
        <v>0.5</v>
      </c>
      <c r="G44" s="76">
        <f t="shared" si="9"/>
        <v>40</v>
      </c>
      <c r="H44" s="46" t="s">
        <v>146</v>
      </c>
      <c r="I44" s="63">
        <v>408</v>
      </c>
      <c r="J44" s="77">
        <v>186</v>
      </c>
      <c r="K44" s="62">
        <f t="shared" si="13"/>
        <v>0.54411764705882359</v>
      </c>
      <c r="M44" s="76">
        <f t="shared" si="10"/>
        <v>40</v>
      </c>
      <c r="N44" s="46" t="s">
        <v>514</v>
      </c>
      <c r="O44" s="63">
        <v>57</v>
      </c>
      <c r="P44" s="77">
        <v>31</v>
      </c>
      <c r="Q44" s="62">
        <f t="shared" si="14"/>
        <v>0.45614035087719296</v>
      </c>
      <c r="Y44" s="76">
        <f t="shared" si="12"/>
        <v>40</v>
      </c>
      <c r="Z44" s="46" t="s">
        <v>821</v>
      </c>
      <c r="AA44" s="63">
        <v>13</v>
      </c>
      <c r="AB44" s="77">
        <v>6</v>
      </c>
      <c r="AC44" s="62">
        <f t="shared" si="15"/>
        <v>0.53846153846153844</v>
      </c>
      <c r="AE44" s="76">
        <f>AE43+1</f>
        <v>21</v>
      </c>
      <c r="AF44" s="46" t="s">
        <v>454</v>
      </c>
      <c r="AG44" s="63">
        <v>69</v>
      </c>
      <c r="AH44" s="77">
        <v>33</v>
      </c>
      <c r="AI44" s="62">
        <f t="shared" si="16"/>
        <v>0.52173913043478259</v>
      </c>
      <c r="AK44" s="76">
        <f>AK43+1</f>
        <v>21</v>
      </c>
      <c r="AL44" s="46" t="s">
        <v>392</v>
      </c>
      <c r="AM44" s="63">
        <v>88</v>
      </c>
      <c r="AN44" s="77">
        <v>43</v>
      </c>
      <c r="AO44" s="62">
        <f t="shared" si="17"/>
        <v>0.51136363636363635</v>
      </c>
      <c r="AQ44" s="76">
        <f>AQ43+1</f>
        <v>21</v>
      </c>
      <c r="AR44" s="46" t="s">
        <v>419</v>
      </c>
      <c r="AS44" s="63">
        <v>78</v>
      </c>
      <c r="AT44" s="77">
        <v>44</v>
      </c>
      <c r="AU44" s="62">
        <f t="shared" si="18"/>
        <v>0.4358974358974359</v>
      </c>
      <c r="AW44" s="76">
        <f>AW43+1</f>
        <v>21</v>
      </c>
      <c r="AX44" s="46" t="s">
        <v>123</v>
      </c>
      <c r="AY44" s="63">
        <v>591</v>
      </c>
      <c r="AZ44" s="77">
        <v>291</v>
      </c>
      <c r="BA44" s="62">
        <f t="shared" si="19"/>
        <v>0.50761421319796951</v>
      </c>
    </row>
    <row r="45" spans="1:53">
      <c r="A45" s="46" t="s">
        <v>56</v>
      </c>
      <c r="B45" s="46" t="s">
        <v>431</v>
      </c>
      <c r="C45" s="63">
        <v>75</v>
      </c>
      <c r="D45" s="77">
        <v>26</v>
      </c>
      <c r="E45" s="62">
        <f t="shared" si="8"/>
        <v>0.65333333333333332</v>
      </c>
      <c r="G45" s="76">
        <f t="shared" si="9"/>
        <v>41</v>
      </c>
      <c r="H45" s="46" t="s">
        <v>134</v>
      </c>
      <c r="I45" s="63">
        <v>495</v>
      </c>
      <c r="J45" s="77">
        <v>226</v>
      </c>
      <c r="K45" s="62">
        <f t="shared" si="13"/>
        <v>0.54343434343434338</v>
      </c>
      <c r="M45" s="76">
        <f t="shared" si="10"/>
        <v>41</v>
      </c>
      <c r="N45" s="46" t="s">
        <v>583</v>
      </c>
      <c r="O45" s="63">
        <v>43</v>
      </c>
      <c r="P45" s="77">
        <v>24</v>
      </c>
      <c r="Q45" s="62">
        <f t="shared" si="14"/>
        <v>0.44186046511627908</v>
      </c>
      <c r="Y45" s="76">
        <f t="shared" si="12"/>
        <v>41</v>
      </c>
      <c r="Z45" s="46" t="s">
        <v>591</v>
      </c>
      <c r="AA45" s="63">
        <v>42</v>
      </c>
      <c r="AB45" s="77">
        <v>20</v>
      </c>
      <c r="AC45" s="62">
        <f t="shared" si="15"/>
        <v>0.52380952380952384</v>
      </c>
      <c r="AE45" s="76">
        <v>21</v>
      </c>
      <c r="AF45" s="46" t="s">
        <v>569</v>
      </c>
      <c r="AG45" s="63">
        <v>46</v>
      </c>
      <c r="AH45" s="77">
        <v>22</v>
      </c>
      <c r="AI45" s="62">
        <f t="shared" si="16"/>
        <v>0.52173913043478259</v>
      </c>
      <c r="AK45" s="76">
        <v>21</v>
      </c>
      <c r="AL45" s="46" t="s">
        <v>214</v>
      </c>
      <c r="AM45" s="63">
        <v>231</v>
      </c>
      <c r="AN45" s="77">
        <v>113</v>
      </c>
      <c r="AO45" s="62">
        <f t="shared" si="17"/>
        <v>0.51082251082251084</v>
      </c>
      <c r="AQ45" s="76">
        <v>21</v>
      </c>
      <c r="AR45" s="46" t="s">
        <v>251</v>
      </c>
      <c r="AS45" s="63">
        <v>186</v>
      </c>
      <c r="AT45" s="77">
        <v>105</v>
      </c>
      <c r="AU45" s="62">
        <f t="shared" si="18"/>
        <v>0.43548387096774188</v>
      </c>
      <c r="AW45" s="76">
        <v>21</v>
      </c>
      <c r="AX45" s="46" t="s">
        <v>292</v>
      </c>
      <c r="AY45" s="63">
        <v>145</v>
      </c>
      <c r="AZ45" s="77">
        <v>72</v>
      </c>
      <c r="BA45" s="62">
        <f t="shared" si="19"/>
        <v>0.50344827586206897</v>
      </c>
    </row>
    <row r="46" spans="1:53">
      <c r="A46" s="46" t="s">
        <v>56</v>
      </c>
      <c r="B46" s="46" t="s">
        <v>789</v>
      </c>
      <c r="C46" s="63">
        <v>17</v>
      </c>
      <c r="D46" s="77">
        <v>13</v>
      </c>
      <c r="E46" s="62">
        <f t="shared" si="8"/>
        <v>0.23529411764705888</v>
      </c>
      <c r="G46" s="76">
        <f t="shared" si="9"/>
        <v>42</v>
      </c>
      <c r="H46" s="46" t="s">
        <v>262</v>
      </c>
      <c r="I46" s="63">
        <v>173</v>
      </c>
      <c r="J46" s="77">
        <v>80</v>
      </c>
      <c r="K46" s="62">
        <f t="shared" si="13"/>
        <v>0.53757225433526012</v>
      </c>
      <c r="M46" s="76">
        <f t="shared" si="10"/>
        <v>42</v>
      </c>
      <c r="N46" s="46" t="s">
        <v>192</v>
      </c>
      <c r="O46" s="63">
        <v>275</v>
      </c>
      <c r="P46" s="77">
        <v>154</v>
      </c>
      <c r="Q46" s="62">
        <f t="shared" si="14"/>
        <v>0.43999999999999995</v>
      </c>
      <c r="Y46" s="76">
        <f t="shared" si="12"/>
        <v>42</v>
      </c>
      <c r="Z46" s="46" t="s">
        <v>679</v>
      </c>
      <c r="AA46" s="63">
        <v>29</v>
      </c>
      <c r="AB46" s="77">
        <v>14</v>
      </c>
      <c r="AC46" s="62">
        <f t="shared" si="15"/>
        <v>0.51724137931034475</v>
      </c>
      <c r="AE46" s="76">
        <f>AE45+1</f>
        <v>22</v>
      </c>
      <c r="AF46" s="46" t="s">
        <v>709</v>
      </c>
      <c r="AG46" s="63">
        <v>25</v>
      </c>
      <c r="AH46" s="77">
        <v>12</v>
      </c>
      <c r="AI46" s="62">
        <f t="shared" si="16"/>
        <v>0.52</v>
      </c>
      <c r="AK46" s="76">
        <f>AK45+1</f>
        <v>22</v>
      </c>
      <c r="AL46" s="46" t="s">
        <v>288</v>
      </c>
      <c r="AM46" s="63">
        <v>149</v>
      </c>
      <c r="AN46" s="77">
        <v>73</v>
      </c>
      <c r="AO46" s="62">
        <f t="shared" si="17"/>
        <v>0.51006711409395966</v>
      </c>
      <c r="AQ46" s="76">
        <f>AQ45+1</f>
        <v>22</v>
      </c>
      <c r="AR46" s="46" t="s">
        <v>681</v>
      </c>
      <c r="AS46" s="63">
        <v>28</v>
      </c>
      <c r="AT46" s="77">
        <v>16</v>
      </c>
      <c r="AU46" s="62">
        <f t="shared" si="18"/>
        <v>0.4285714285714286</v>
      </c>
      <c r="AW46" s="76">
        <f>AW45+1</f>
        <v>22</v>
      </c>
      <c r="AX46" s="46" t="s">
        <v>90</v>
      </c>
      <c r="AY46" s="61">
        <v>1019</v>
      </c>
      <c r="AZ46" s="77">
        <v>507</v>
      </c>
      <c r="BA46" s="62">
        <f t="shared" si="19"/>
        <v>0.50245338567222775</v>
      </c>
    </row>
    <row r="47" spans="1:53">
      <c r="A47" s="46" t="s">
        <v>52</v>
      </c>
      <c r="B47" s="46" t="s">
        <v>279</v>
      </c>
      <c r="C47" s="63">
        <v>156</v>
      </c>
      <c r="D47" s="77">
        <v>75</v>
      </c>
      <c r="E47" s="62">
        <f t="shared" si="8"/>
        <v>0.51923076923076916</v>
      </c>
      <c r="G47" s="76">
        <f t="shared" si="9"/>
        <v>43</v>
      </c>
      <c r="H47" s="46" t="s">
        <v>416</v>
      </c>
      <c r="I47" s="63">
        <v>80</v>
      </c>
      <c r="J47" s="77">
        <v>37</v>
      </c>
      <c r="K47" s="62">
        <f t="shared" si="13"/>
        <v>0.53749999999999998</v>
      </c>
      <c r="M47" s="76">
        <f t="shared" si="10"/>
        <v>43</v>
      </c>
      <c r="N47" s="46" t="s">
        <v>346</v>
      </c>
      <c r="O47" s="63">
        <v>112</v>
      </c>
      <c r="P47" s="77">
        <v>63</v>
      </c>
      <c r="Q47" s="62">
        <f t="shared" si="14"/>
        <v>0.4375</v>
      </c>
      <c r="Y47" s="76">
        <f t="shared" si="12"/>
        <v>43</v>
      </c>
      <c r="Z47" s="46" t="s">
        <v>495</v>
      </c>
      <c r="AA47" s="63">
        <v>62</v>
      </c>
      <c r="AB47" s="77">
        <v>30</v>
      </c>
      <c r="AC47" s="62">
        <f t="shared" si="15"/>
        <v>0.5161290322580645</v>
      </c>
      <c r="AE47" s="76">
        <v>22</v>
      </c>
      <c r="AF47" s="46" t="s">
        <v>74</v>
      </c>
      <c r="AG47" s="61">
        <v>1616</v>
      </c>
      <c r="AH47" s="77">
        <v>783</v>
      </c>
      <c r="AI47" s="62">
        <f t="shared" si="16"/>
        <v>0.51547029702970293</v>
      </c>
      <c r="AK47" s="76">
        <v>22</v>
      </c>
      <c r="AL47" s="46" t="s">
        <v>127</v>
      </c>
      <c r="AM47" s="63">
        <v>574</v>
      </c>
      <c r="AN47" s="77">
        <v>285</v>
      </c>
      <c r="AO47" s="62">
        <f t="shared" si="17"/>
        <v>0.50348432055749126</v>
      </c>
      <c r="AQ47" s="76">
        <v>22</v>
      </c>
      <c r="AR47" s="46" t="s">
        <v>208</v>
      </c>
      <c r="AS47" s="63">
        <v>245</v>
      </c>
      <c r="AT47" s="77">
        <v>141</v>
      </c>
      <c r="AU47" s="62">
        <f t="shared" si="18"/>
        <v>0.42448979591836733</v>
      </c>
      <c r="AW47" s="76">
        <v>22</v>
      </c>
      <c r="AX47" s="46" t="s">
        <v>796</v>
      </c>
      <c r="AY47" s="63">
        <v>16</v>
      </c>
      <c r="AZ47" s="77">
        <v>8</v>
      </c>
      <c r="BA47" s="62">
        <f t="shared" si="19"/>
        <v>0.5</v>
      </c>
    </row>
    <row r="48" spans="1:53">
      <c r="A48" s="46" t="s">
        <v>56</v>
      </c>
      <c r="B48" s="46" t="s">
        <v>85</v>
      </c>
      <c r="C48" s="61">
        <v>1183</v>
      </c>
      <c r="D48" s="77">
        <v>642</v>
      </c>
      <c r="E48" s="62">
        <f t="shared" si="8"/>
        <v>0.45731191885038036</v>
      </c>
      <c r="G48" s="76">
        <f t="shared" si="9"/>
        <v>44</v>
      </c>
      <c r="H48" s="46" t="s">
        <v>673</v>
      </c>
      <c r="I48" s="63">
        <v>30</v>
      </c>
      <c r="J48" s="77">
        <v>14</v>
      </c>
      <c r="K48" s="62">
        <f t="shared" si="13"/>
        <v>0.53333333333333333</v>
      </c>
      <c r="M48" s="76">
        <f t="shared" si="10"/>
        <v>44</v>
      </c>
      <c r="N48" s="46" t="s">
        <v>493</v>
      </c>
      <c r="O48" s="63">
        <v>62</v>
      </c>
      <c r="P48" s="77">
        <v>35</v>
      </c>
      <c r="Q48" s="62">
        <f t="shared" si="14"/>
        <v>0.43548387096774188</v>
      </c>
      <c r="Y48" s="76">
        <f t="shared" si="12"/>
        <v>44</v>
      </c>
      <c r="Z48" s="46" t="s">
        <v>448</v>
      </c>
      <c r="AA48" s="63">
        <v>71</v>
      </c>
      <c r="AB48" s="77">
        <v>35</v>
      </c>
      <c r="AC48" s="62">
        <f t="shared" si="15"/>
        <v>0.50704225352112675</v>
      </c>
      <c r="AE48" s="76">
        <f>AE47+1</f>
        <v>23</v>
      </c>
      <c r="AF48" s="46" t="s">
        <v>630</v>
      </c>
      <c r="AG48" s="63">
        <v>35</v>
      </c>
      <c r="AH48" s="77">
        <v>17</v>
      </c>
      <c r="AI48" s="62">
        <f t="shared" si="16"/>
        <v>0.51428571428571423</v>
      </c>
      <c r="AK48" s="76">
        <f>AK47+1</f>
        <v>23</v>
      </c>
      <c r="AL48" s="46" t="s">
        <v>249</v>
      </c>
      <c r="AM48" s="63">
        <v>186</v>
      </c>
      <c r="AN48" s="77">
        <v>93</v>
      </c>
      <c r="AO48" s="62">
        <f t="shared" si="17"/>
        <v>0.5</v>
      </c>
      <c r="AQ48" s="76">
        <f>AQ47+1</f>
        <v>23</v>
      </c>
      <c r="AR48" s="46" t="s">
        <v>770</v>
      </c>
      <c r="AS48" s="63">
        <v>19</v>
      </c>
      <c r="AT48" s="77">
        <v>11</v>
      </c>
      <c r="AU48" s="62">
        <f t="shared" si="18"/>
        <v>0.42105263157894735</v>
      </c>
      <c r="AW48" s="76">
        <f>AW47+1</f>
        <v>23</v>
      </c>
      <c r="AX48" s="46" t="s">
        <v>856</v>
      </c>
      <c r="AY48" s="63">
        <v>10</v>
      </c>
      <c r="AZ48" s="77">
        <v>5</v>
      </c>
      <c r="BA48" s="62">
        <f t="shared" si="19"/>
        <v>0.5</v>
      </c>
    </row>
    <row r="49" spans="1:53">
      <c r="A49" s="46" t="s">
        <v>72</v>
      </c>
      <c r="B49" s="46" t="s">
        <v>434</v>
      </c>
      <c r="C49" s="63">
        <v>74</v>
      </c>
      <c r="D49" s="77">
        <v>42</v>
      </c>
      <c r="E49" s="62">
        <f t="shared" si="8"/>
        <v>0.43243243243243246</v>
      </c>
      <c r="G49" s="76">
        <f t="shared" si="9"/>
        <v>45</v>
      </c>
      <c r="H49" s="46" t="s">
        <v>96</v>
      </c>
      <c r="I49" s="63">
        <v>931</v>
      </c>
      <c r="J49" s="77">
        <v>443</v>
      </c>
      <c r="K49" s="62">
        <f t="shared" si="13"/>
        <v>0.52416756176154666</v>
      </c>
      <c r="M49" s="76">
        <f t="shared" si="10"/>
        <v>45</v>
      </c>
      <c r="N49" s="46" t="s">
        <v>534</v>
      </c>
      <c r="O49" s="63">
        <v>53</v>
      </c>
      <c r="P49" s="77">
        <v>30</v>
      </c>
      <c r="Q49" s="62">
        <f t="shared" si="14"/>
        <v>0.43396226415094341</v>
      </c>
      <c r="Y49" s="76">
        <f t="shared" si="12"/>
        <v>45</v>
      </c>
      <c r="Z49" s="46" t="s">
        <v>901</v>
      </c>
      <c r="AA49" s="63">
        <v>4</v>
      </c>
      <c r="AB49" s="77">
        <v>2</v>
      </c>
      <c r="AC49" s="62">
        <f t="shared" si="15"/>
        <v>0.5</v>
      </c>
      <c r="AE49" s="76">
        <v>23</v>
      </c>
      <c r="AF49" s="46" t="s">
        <v>599</v>
      </c>
      <c r="AG49" s="63">
        <v>41</v>
      </c>
      <c r="AH49" s="77">
        <v>20</v>
      </c>
      <c r="AI49" s="62">
        <f t="shared" si="16"/>
        <v>0.51219512195121952</v>
      </c>
      <c r="AK49" s="76">
        <v>23</v>
      </c>
      <c r="AL49" s="46" t="s">
        <v>387</v>
      </c>
      <c r="AM49" s="63">
        <v>90</v>
      </c>
      <c r="AN49" s="77">
        <v>45</v>
      </c>
      <c r="AO49" s="62">
        <f t="shared" si="17"/>
        <v>0.5</v>
      </c>
      <c r="AQ49" s="76">
        <v>23</v>
      </c>
      <c r="AR49" s="46" t="s">
        <v>164</v>
      </c>
      <c r="AS49" s="63">
        <v>346</v>
      </c>
      <c r="AT49" s="77">
        <v>201</v>
      </c>
      <c r="AU49" s="62">
        <f t="shared" si="18"/>
        <v>0.41907514450867056</v>
      </c>
      <c r="AW49" s="76">
        <v>23</v>
      </c>
      <c r="AX49" s="46" t="s">
        <v>857</v>
      </c>
      <c r="AY49" s="63">
        <v>10</v>
      </c>
      <c r="AZ49" s="77">
        <v>5</v>
      </c>
      <c r="BA49" s="62">
        <f t="shared" si="19"/>
        <v>0.5</v>
      </c>
    </row>
    <row r="50" spans="1:53">
      <c r="A50" s="46" t="s">
        <v>72</v>
      </c>
      <c r="B50" s="46" t="s">
        <v>141</v>
      </c>
      <c r="C50" s="63">
        <v>456</v>
      </c>
      <c r="D50" s="77">
        <v>255</v>
      </c>
      <c r="E50" s="62">
        <f t="shared" si="8"/>
        <v>0.44078947368421051</v>
      </c>
      <c r="G50" s="76">
        <f t="shared" si="9"/>
        <v>46</v>
      </c>
      <c r="H50" s="46" t="s">
        <v>596</v>
      </c>
      <c r="I50" s="63">
        <v>42</v>
      </c>
      <c r="J50" s="77">
        <v>20</v>
      </c>
      <c r="K50" s="62">
        <f t="shared" si="13"/>
        <v>0.52380952380952384</v>
      </c>
      <c r="M50" s="76">
        <f t="shared" si="10"/>
        <v>46</v>
      </c>
      <c r="N50" s="46" t="s">
        <v>299</v>
      </c>
      <c r="O50" s="63">
        <v>139</v>
      </c>
      <c r="P50" s="77">
        <v>79</v>
      </c>
      <c r="Q50" s="62">
        <f t="shared" si="14"/>
        <v>0.43165467625899279</v>
      </c>
      <c r="Y50" s="76">
        <f t="shared" si="12"/>
        <v>46</v>
      </c>
      <c r="Z50" s="46" t="s">
        <v>860</v>
      </c>
      <c r="AA50" s="63">
        <v>10</v>
      </c>
      <c r="AB50" s="77">
        <v>5</v>
      </c>
      <c r="AC50" s="62">
        <f t="shared" si="15"/>
        <v>0.5</v>
      </c>
      <c r="AE50" s="76">
        <f>AE49+1</f>
        <v>24</v>
      </c>
      <c r="AF50" s="46" t="s">
        <v>576</v>
      </c>
      <c r="AG50" s="63">
        <v>45</v>
      </c>
      <c r="AH50" s="77">
        <v>22</v>
      </c>
      <c r="AI50" s="62">
        <f t="shared" si="16"/>
        <v>0.51111111111111107</v>
      </c>
      <c r="AK50" s="76">
        <f>AK49+1</f>
        <v>24</v>
      </c>
      <c r="AL50" s="46" t="s">
        <v>759</v>
      </c>
      <c r="AM50" s="63">
        <v>20</v>
      </c>
      <c r="AN50" s="77">
        <v>10</v>
      </c>
      <c r="AO50" s="62">
        <f t="shared" si="17"/>
        <v>0.5</v>
      </c>
      <c r="AQ50" s="76">
        <f>AQ49+1</f>
        <v>24</v>
      </c>
      <c r="AR50" s="46" t="s">
        <v>308</v>
      </c>
      <c r="AS50" s="63">
        <v>135</v>
      </c>
      <c r="AT50" s="77">
        <v>79</v>
      </c>
      <c r="AU50" s="62">
        <f t="shared" si="18"/>
        <v>0.41481481481481486</v>
      </c>
      <c r="AW50" s="76">
        <f>AW49+1</f>
        <v>24</v>
      </c>
      <c r="AX50" s="46" t="s">
        <v>756</v>
      </c>
      <c r="AY50" s="63">
        <v>20</v>
      </c>
      <c r="AZ50" s="77">
        <v>10</v>
      </c>
      <c r="BA50" s="62">
        <f t="shared" si="19"/>
        <v>0.5</v>
      </c>
    </row>
    <row r="51" spans="1:53">
      <c r="A51" s="46" t="s">
        <v>72</v>
      </c>
      <c r="B51" s="46" t="s">
        <v>327</v>
      </c>
      <c r="C51" s="63">
        <v>123</v>
      </c>
      <c r="D51" s="77">
        <v>65</v>
      </c>
      <c r="E51" s="62">
        <f t="shared" si="8"/>
        <v>0.47154471544715448</v>
      </c>
      <c r="G51" s="76">
        <f t="shared" si="9"/>
        <v>47</v>
      </c>
      <c r="H51" s="46" t="s">
        <v>354</v>
      </c>
      <c r="I51" s="63">
        <v>107</v>
      </c>
      <c r="J51" s="77">
        <v>51</v>
      </c>
      <c r="K51" s="62">
        <f t="shared" si="13"/>
        <v>0.52336448598130847</v>
      </c>
      <c r="M51" s="76">
        <f t="shared" si="10"/>
        <v>47</v>
      </c>
      <c r="N51" s="46" t="s">
        <v>515</v>
      </c>
      <c r="O51" s="63">
        <v>56</v>
      </c>
      <c r="P51" s="77">
        <v>32</v>
      </c>
      <c r="Q51" s="62">
        <f t="shared" si="14"/>
        <v>0.4285714285714286</v>
      </c>
      <c r="Y51" s="76">
        <f t="shared" si="12"/>
        <v>47</v>
      </c>
      <c r="Z51" s="46" t="s">
        <v>818</v>
      </c>
      <c r="AA51" s="63">
        <v>14</v>
      </c>
      <c r="AB51" s="77">
        <v>7</v>
      </c>
      <c r="AC51" s="62">
        <f t="shared" si="15"/>
        <v>0.5</v>
      </c>
      <c r="AE51" s="76">
        <v>24</v>
      </c>
      <c r="AF51" s="46" t="s">
        <v>560</v>
      </c>
      <c r="AG51" s="63">
        <v>47</v>
      </c>
      <c r="AH51" s="77">
        <v>23</v>
      </c>
      <c r="AI51" s="62">
        <f t="shared" si="16"/>
        <v>0.5106382978723405</v>
      </c>
      <c r="AK51" s="76">
        <v>24</v>
      </c>
      <c r="AL51" s="46" t="s">
        <v>389</v>
      </c>
      <c r="AM51" s="63">
        <v>90</v>
      </c>
      <c r="AN51" s="77">
        <v>45</v>
      </c>
      <c r="AO51" s="62">
        <f t="shared" si="17"/>
        <v>0.5</v>
      </c>
      <c r="AQ51" s="76">
        <v>24</v>
      </c>
      <c r="AR51" s="46" t="s">
        <v>217</v>
      </c>
      <c r="AS51" s="63">
        <v>227</v>
      </c>
      <c r="AT51" s="77">
        <v>133</v>
      </c>
      <c r="AU51" s="62">
        <f t="shared" si="18"/>
        <v>0.41409691629955947</v>
      </c>
      <c r="AW51" s="76">
        <v>24</v>
      </c>
      <c r="AX51" s="46" t="s">
        <v>893</v>
      </c>
      <c r="AY51" s="63">
        <v>6</v>
      </c>
      <c r="AZ51" s="77">
        <v>3</v>
      </c>
      <c r="BA51" s="62">
        <f t="shared" si="19"/>
        <v>0.5</v>
      </c>
    </row>
    <row r="52" spans="1:53">
      <c r="A52" s="46" t="s">
        <v>58</v>
      </c>
      <c r="B52" s="46" t="s">
        <v>666</v>
      </c>
      <c r="C52" s="63">
        <v>30</v>
      </c>
      <c r="D52" s="77">
        <v>16</v>
      </c>
      <c r="E52" s="62">
        <f t="shared" si="8"/>
        <v>0.46666666666666667</v>
      </c>
      <c r="G52" s="76">
        <f t="shared" si="9"/>
        <v>48</v>
      </c>
      <c r="H52" s="46" t="s">
        <v>279</v>
      </c>
      <c r="I52" s="63">
        <v>156</v>
      </c>
      <c r="J52" s="77">
        <v>75</v>
      </c>
      <c r="K52" s="62">
        <f t="shared" si="13"/>
        <v>0.51923076923076916</v>
      </c>
      <c r="M52" s="76">
        <f t="shared" si="10"/>
        <v>48</v>
      </c>
      <c r="N52" s="46" t="s">
        <v>300</v>
      </c>
      <c r="O52" s="63">
        <v>138</v>
      </c>
      <c r="P52" s="77">
        <v>79</v>
      </c>
      <c r="Q52" s="62">
        <f t="shared" si="14"/>
        <v>0.42753623188405798</v>
      </c>
      <c r="Y52" s="76">
        <f t="shared" si="12"/>
        <v>48</v>
      </c>
      <c r="Z52" s="46" t="s">
        <v>787</v>
      </c>
      <c r="AA52" s="63">
        <v>18</v>
      </c>
      <c r="AB52" s="77">
        <v>9</v>
      </c>
      <c r="AC52" s="62">
        <f t="shared" si="15"/>
        <v>0.5</v>
      </c>
      <c r="AE52" s="76">
        <f>AE51+1</f>
        <v>25</v>
      </c>
      <c r="AF52" s="46" t="s">
        <v>485</v>
      </c>
      <c r="AG52" s="63">
        <v>63</v>
      </c>
      <c r="AH52" s="77">
        <v>31</v>
      </c>
      <c r="AI52" s="62">
        <f t="shared" si="16"/>
        <v>0.50793650793650791</v>
      </c>
      <c r="AK52" s="76">
        <f>AK51+1</f>
        <v>25</v>
      </c>
      <c r="AL52" s="46" t="s">
        <v>348</v>
      </c>
      <c r="AM52" s="63">
        <v>110</v>
      </c>
      <c r="AN52" s="77">
        <v>56</v>
      </c>
      <c r="AO52" s="62">
        <f t="shared" si="17"/>
        <v>0.49090909090909096</v>
      </c>
      <c r="AQ52" s="76">
        <f>AQ51+1</f>
        <v>25</v>
      </c>
      <c r="AR52" s="46" t="s">
        <v>202</v>
      </c>
      <c r="AS52" s="63">
        <v>259</v>
      </c>
      <c r="AT52" s="77">
        <v>153</v>
      </c>
      <c r="AU52" s="62">
        <f t="shared" si="18"/>
        <v>0.40926640926640923</v>
      </c>
      <c r="AW52" s="76">
        <f>AW51+1</f>
        <v>25</v>
      </c>
      <c r="AX52" s="46" t="s">
        <v>788</v>
      </c>
      <c r="AY52" s="63">
        <v>18</v>
      </c>
      <c r="AZ52" s="77">
        <v>9</v>
      </c>
      <c r="BA52" s="62">
        <f t="shared" si="19"/>
        <v>0.5</v>
      </c>
    </row>
    <row r="53" spans="1:53">
      <c r="A53" s="46" t="s">
        <v>1452</v>
      </c>
      <c r="B53" s="46" t="s">
        <v>839</v>
      </c>
      <c r="C53" s="63">
        <v>11</v>
      </c>
      <c r="D53" s="77">
        <v>9</v>
      </c>
      <c r="E53" s="62">
        <f t="shared" si="8"/>
        <v>0.18181818181818177</v>
      </c>
      <c r="G53" s="76">
        <f t="shared" si="9"/>
        <v>49</v>
      </c>
      <c r="H53" s="46" t="s">
        <v>307</v>
      </c>
      <c r="I53" s="63">
        <v>135</v>
      </c>
      <c r="J53" s="77">
        <v>65</v>
      </c>
      <c r="K53" s="62">
        <f t="shared" si="13"/>
        <v>0.5185185185185186</v>
      </c>
      <c r="M53" s="76">
        <f t="shared" si="10"/>
        <v>49</v>
      </c>
      <c r="N53" s="46" t="s">
        <v>573</v>
      </c>
      <c r="O53" s="63">
        <v>45</v>
      </c>
      <c r="P53" s="77">
        <v>26</v>
      </c>
      <c r="Q53" s="62">
        <f t="shared" si="14"/>
        <v>0.42222222222222228</v>
      </c>
      <c r="Y53" s="76">
        <f t="shared" si="12"/>
        <v>49</v>
      </c>
      <c r="Z53" s="46" t="s">
        <v>865</v>
      </c>
      <c r="AA53" s="63">
        <v>10</v>
      </c>
      <c r="AB53" s="77">
        <v>5</v>
      </c>
      <c r="AC53" s="62">
        <f t="shared" si="15"/>
        <v>0.5</v>
      </c>
      <c r="AE53" s="76">
        <v>25</v>
      </c>
      <c r="AF53" s="46" t="s">
        <v>468</v>
      </c>
      <c r="AG53" s="63">
        <v>65</v>
      </c>
      <c r="AH53" s="77">
        <v>32</v>
      </c>
      <c r="AI53" s="62">
        <f t="shared" si="16"/>
        <v>0.50769230769230766</v>
      </c>
      <c r="AK53" s="76">
        <v>25</v>
      </c>
      <c r="AL53" s="46" t="s">
        <v>272</v>
      </c>
      <c r="AM53" s="63">
        <v>165</v>
      </c>
      <c r="AN53" s="77">
        <v>84</v>
      </c>
      <c r="AO53" s="62">
        <f t="shared" si="17"/>
        <v>0.49090909090909096</v>
      </c>
      <c r="AQ53" s="76">
        <v>25</v>
      </c>
      <c r="AR53" s="46" t="s">
        <v>382</v>
      </c>
      <c r="AS53" s="63">
        <v>91</v>
      </c>
      <c r="AT53" s="77">
        <v>54</v>
      </c>
      <c r="AU53" s="62">
        <f t="shared" si="18"/>
        <v>0.40659340659340659</v>
      </c>
      <c r="AW53" s="76">
        <v>25</v>
      </c>
      <c r="AX53" s="46" t="s">
        <v>341</v>
      </c>
      <c r="AY53" s="63">
        <v>117</v>
      </c>
      <c r="AZ53" s="77">
        <v>59</v>
      </c>
      <c r="BA53" s="62">
        <f t="shared" si="19"/>
        <v>0.49572649572649574</v>
      </c>
    </row>
    <row r="54" spans="1:53">
      <c r="A54" s="46" t="s">
        <v>79</v>
      </c>
      <c r="B54" s="46" t="s">
        <v>205</v>
      </c>
      <c r="C54" s="63">
        <v>252</v>
      </c>
      <c r="D54" s="77">
        <v>109</v>
      </c>
      <c r="E54" s="62">
        <f t="shared" si="8"/>
        <v>0.56746031746031744</v>
      </c>
      <c r="G54" s="76">
        <f t="shared" si="9"/>
        <v>50</v>
      </c>
      <c r="H54" s="46" t="s">
        <v>158</v>
      </c>
      <c r="I54" s="63">
        <v>360</v>
      </c>
      <c r="J54" s="77">
        <v>175</v>
      </c>
      <c r="K54" s="62">
        <f t="shared" si="13"/>
        <v>0.51388888888888884</v>
      </c>
      <c r="M54" s="76">
        <f t="shared" si="10"/>
        <v>50</v>
      </c>
      <c r="N54" s="46" t="s">
        <v>301</v>
      </c>
      <c r="O54" s="63">
        <v>138</v>
      </c>
      <c r="P54" s="77">
        <v>80</v>
      </c>
      <c r="Q54" s="62">
        <f t="shared" si="14"/>
        <v>0.42028985507246375</v>
      </c>
      <c r="T54" s="56"/>
      <c r="U54" s="41"/>
      <c r="V54" s="81"/>
      <c r="W54" s="13"/>
      <c r="Y54" s="76">
        <f t="shared" si="12"/>
        <v>50</v>
      </c>
      <c r="Z54" s="46" t="s">
        <v>129</v>
      </c>
      <c r="AA54" s="63">
        <v>538</v>
      </c>
      <c r="AB54" s="77">
        <v>270</v>
      </c>
      <c r="AC54" s="62">
        <f t="shared" si="15"/>
        <v>0.4981412639405205</v>
      </c>
      <c r="AE54" s="76">
        <f>AE53+1</f>
        <v>26</v>
      </c>
      <c r="AF54" s="46" t="s">
        <v>732</v>
      </c>
      <c r="AG54" s="63">
        <v>22</v>
      </c>
      <c r="AH54" s="77">
        <v>11</v>
      </c>
      <c r="AI54" s="62">
        <f t="shared" si="16"/>
        <v>0.5</v>
      </c>
      <c r="AK54" s="76">
        <f>AK53+1</f>
        <v>26</v>
      </c>
      <c r="AL54" s="46" t="s">
        <v>274</v>
      </c>
      <c r="AM54" s="63">
        <v>162</v>
      </c>
      <c r="AN54" s="77">
        <v>83</v>
      </c>
      <c r="AO54" s="62">
        <f t="shared" si="17"/>
        <v>0.48765432098765427</v>
      </c>
      <c r="AQ54" s="76">
        <f>AQ53+1</f>
        <v>26</v>
      </c>
      <c r="AR54" s="46" t="s">
        <v>433</v>
      </c>
      <c r="AS54" s="63">
        <v>75</v>
      </c>
      <c r="AT54" s="77">
        <v>45</v>
      </c>
      <c r="AU54" s="62">
        <f t="shared" si="18"/>
        <v>0.4</v>
      </c>
      <c r="AW54" s="76">
        <f>AW53+1</f>
        <v>26</v>
      </c>
      <c r="AX54" s="46" t="s">
        <v>234</v>
      </c>
      <c r="AY54" s="63">
        <v>200</v>
      </c>
      <c r="AZ54" s="77">
        <v>101</v>
      </c>
      <c r="BA54" s="62">
        <f t="shared" si="19"/>
        <v>0.495</v>
      </c>
    </row>
    <row r="55" spans="1:53">
      <c r="A55" s="46" t="s">
        <v>58</v>
      </c>
      <c r="B55" s="46" t="s">
        <v>357</v>
      </c>
      <c r="C55" s="63">
        <v>106</v>
      </c>
      <c r="D55" s="77">
        <v>49</v>
      </c>
      <c r="E55" s="62">
        <f t="shared" si="8"/>
        <v>0.53773584905660377</v>
      </c>
      <c r="G55" s="76">
        <f t="shared" si="9"/>
        <v>51</v>
      </c>
      <c r="H55" s="46" t="s">
        <v>611</v>
      </c>
      <c r="I55" s="63">
        <v>39</v>
      </c>
      <c r="J55" s="77">
        <v>19</v>
      </c>
      <c r="K55" s="62">
        <f t="shared" si="13"/>
        <v>0.51282051282051277</v>
      </c>
      <c r="M55" s="76">
        <f t="shared" si="10"/>
        <v>51</v>
      </c>
      <c r="N55" s="46" t="s">
        <v>511</v>
      </c>
      <c r="O55" s="63">
        <v>58</v>
      </c>
      <c r="P55" s="77">
        <v>34</v>
      </c>
      <c r="Q55" s="62">
        <f t="shared" si="14"/>
        <v>0.41379310344827591</v>
      </c>
      <c r="T55" s="56"/>
      <c r="U55" s="41"/>
      <c r="V55" s="81"/>
      <c r="W55" s="13"/>
      <c r="Y55" s="76">
        <f t="shared" si="12"/>
        <v>51</v>
      </c>
      <c r="Z55" s="46" t="s">
        <v>395</v>
      </c>
      <c r="AA55" s="63">
        <v>87</v>
      </c>
      <c r="AB55" s="77">
        <v>45</v>
      </c>
      <c r="AC55" s="62">
        <f t="shared" si="15"/>
        <v>0.48275862068965514</v>
      </c>
      <c r="AE55" s="76">
        <v>26</v>
      </c>
      <c r="AF55" s="46" t="s">
        <v>835</v>
      </c>
      <c r="AG55" s="63">
        <v>12</v>
      </c>
      <c r="AH55" s="77">
        <v>6</v>
      </c>
      <c r="AI55" s="62">
        <f t="shared" si="16"/>
        <v>0.5</v>
      </c>
      <c r="AK55" s="76">
        <v>26</v>
      </c>
      <c r="AL55" s="46" t="s">
        <v>148</v>
      </c>
      <c r="AM55" s="63">
        <v>397</v>
      </c>
      <c r="AN55" s="77">
        <v>204</v>
      </c>
      <c r="AO55" s="62">
        <f t="shared" si="17"/>
        <v>0.48614609571788414</v>
      </c>
      <c r="AQ55" s="76">
        <v>26</v>
      </c>
      <c r="AR55" s="46" t="s">
        <v>190</v>
      </c>
      <c r="AS55" s="63">
        <v>281</v>
      </c>
      <c r="AT55" s="77">
        <v>171</v>
      </c>
      <c r="AU55" s="62">
        <f t="shared" si="18"/>
        <v>0.39145907473309605</v>
      </c>
      <c r="AW55" s="76">
        <v>26</v>
      </c>
      <c r="AX55" s="46" t="s">
        <v>144</v>
      </c>
      <c r="AY55" s="63">
        <v>447</v>
      </c>
      <c r="AZ55" s="77">
        <v>226</v>
      </c>
      <c r="BA55" s="62">
        <f t="shared" si="19"/>
        <v>0.49440715883668906</v>
      </c>
    </row>
    <row r="56" spans="1:53">
      <c r="A56" s="46" t="s">
        <v>1452</v>
      </c>
      <c r="B56" s="46" t="s">
        <v>332</v>
      </c>
      <c r="C56" s="63">
        <v>120</v>
      </c>
      <c r="D56" s="77">
        <v>73</v>
      </c>
      <c r="E56" s="62">
        <f t="shared" si="8"/>
        <v>0.39166666666666672</v>
      </c>
      <c r="G56" s="76">
        <f t="shared" si="9"/>
        <v>52</v>
      </c>
      <c r="H56" s="46" t="s">
        <v>291</v>
      </c>
      <c r="I56" s="63">
        <v>147</v>
      </c>
      <c r="J56" s="77">
        <v>72</v>
      </c>
      <c r="K56" s="62">
        <f t="shared" si="13"/>
        <v>0.51020408163265307</v>
      </c>
      <c r="M56" s="76">
        <f t="shared" si="10"/>
        <v>52</v>
      </c>
      <c r="N56" s="46" t="s">
        <v>460</v>
      </c>
      <c r="O56" s="63">
        <v>68</v>
      </c>
      <c r="P56" s="77">
        <v>40</v>
      </c>
      <c r="Q56" s="62">
        <f t="shared" si="14"/>
        <v>0.41176470588235292</v>
      </c>
      <c r="T56" s="56"/>
      <c r="U56" s="41"/>
      <c r="V56" s="81"/>
      <c r="W56" s="13"/>
      <c r="Y56" s="76">
        <f t="shared" si="12"/>
        <v>52</v>
      </c>
      <c r="Z56" s="46" t="s">
        <v>692</v>
      </c>
      <c r="AA56" s="63">
        <v>27</v>
      </c>
      <c r="AB56" s="77">
        <v>14</v>
      </c>
      <c r="AC56" s="62">
        <f t="shared" si="15"/>
        <v>0.48148148148148151</v>
      </c>
      <c r="AE56" s="76">
        <f>AE55+1</f>
        <v>27</v>
      </c>
      <c r="AF56" s="46" t="s">
        <v>909</v>
      </c>
      <c r="AG56" s="63">
        <v>2</v>
      </c>
      <c r="AH56" s="77">
        <v>1</v>
      </c>
      <c r="AI56" s="62">
        <f t="shared" si="16"/>
        <v>0.5</v>
      </c>
      <c r="AK56" s="76">
        <f>AK55+1</f>
        <v>27</v>
      </c>
      <c r="AL56" s="46" t="s">
        <v>209</v>
      </c>
      <c r="AM56" s="63">
        <v>244</v>
      </c>
      <c r="AN56" s="77">
        <v>126</v>
      </c>
      <c r="AO56" s="62">
        <f t="shared" si="17"/>
        <v>0.48360655737704916</v>
      </c>
      <c r="AQ56" s="76">
        <f>AQ55+1</f>
        <v>27</v>
      </c>
      <c r="AR56" s="46" t="s">
        <v>116</v>
      </c>
      <c r="AS56" s="63">
        <v>644</v>
      </c>
      <c r="AT56" s="77">
        <v>397</v>
      </c>
      <c r="AU56" s="62">
        <f t="shared" si="18"/>
        <v>0.38354037267080743</v>
      </c>
      <c r="AW56" s="76">
        <f>AW55+1</f>
        <v>27</v>
      </c>
      <c r="AX56" s="46" t="s">
        <v>465</v>
      </c>
      <c r="AY56" s="63">
        <v>67</v>
      </c>
      <c r="AZ56" s="77">
        <v>34</v>
      </c>
      <c r="BA56" s="62">
        <f t="shared" si="19"/>
        <v>0.4925373134328358</v>
      </c>
    </row>
    <row r="57" spans="1:53">
      <c r="A57" s="46" t="s">
        <v>52</v>
      </c>
      <c r="B57" s="46" t="s">
        <v>743</v>
      </c>
      <c r="C57" s="63">
        <v>21</v>
      </c>
      <c r="D57" s="77">
        <v>11</v>
      </c>
      <c r="E57" s="62">
        <f t="shared" si="8"/>
        <v>0.47619047619047616</v>
      </c>
      <c r="G57" s="76">
        <f t="shared" si="9"/>
        <v>53</v>
      </c>
      <c r="H57" s="46" t="s">
        <v>92</v>
      </c>
      <c r="I57" s="63">
        <v>998</v>
      </c>
      <c r="J57" s="77">
        <v>494</v>
      </c>
      <c r="K57" s="62">
        <f t="shared" si="13"/>
        <v>0.50501002004008022</v>
      </c>
      <c r="M57" s="76">
        <f t="shared" si="10"/>
        <v>53</v>
      </c>
      <c r="N57" s="46" t="s">
        <v>589</v>
      </c>
      <c r="O57" s="63">
        <v>42</v>
      </c>
      <c r="P57" s="77">
        <v>25</v>
      </c>
      <c r="Q57" s="62">
        <f t="shared" si="14"/>
        <v>0.40476190476190477</v>
      </c>
      <c r="T57" s="56"/>
      <c r="U57" s="41"/>
      <c r="V57" s="81"/>
      <c r="W57" s="13"/>
      <c r="Y57" s="76">
        <f t="shared" si="12"/>
        <v>53</v>
      </c>
      <c r="Z57" s="46" t="s">
        <v>575</v>
      </c>
      <c r="AA57" s="63">
        <v>45</v>
      </c>
      <c r="AB57" s="77">
        <v>24</v>
      </c>
      <c r="AC57" s="62">
        <f t="shared" si="15"/>
        <v>0.46666666666666667</v>
      </c>
      <c r="AE57" s="76">
        <v>27</v>
      </c>
      <c r="AF57" s="46" t="s">
        <v>183</v>
      </c>
      <c r="AG57" s="63">
        <v>291</v>
      </c>
      <c r="AH57" s="77">
        <v>146</v>
      </c>
      <c r="AI57" s="62">
        <f t="shared" si="16"/>
        <v>0.49828178694158076</v>
      </c>
      <c r="AK57" s="76">
        <v>27</v>
      </c>
      <c r="AL57" s="46" t="s">
        <v>194</v>
      </c>
      <c r="AM57" s="63">
        <v>269</v>
      </c>
      <c r="AN57" s="77">
        <v>139</v>
      </c>
      <c r="AO57" s="62">
        <f t="shared" si="17"/>
        <v>0.48327137546468402</v>
      </c>
      <c r="AQ57" s="76">
        <v>27</v>
      </c>
      <c r="AR57" s="46" t="s">
        <v>455</v>
      </c>
      <c r="AS57" s="63">
        <v>69</v>
      </c>
      <c r="AT57" s="77">
        <v>43</v>
      </c>
      <c r="AU57" s="62">
        <f t="shared" si="18"/>
        <v>0.37681159420289856</v>
      </c>
      <c r="AW57" s="76">
        <v>27</v>
      </c>
      <c r="AX57" s="46" t="s">
        <v>530</v>
      </c>
      <c r="AY57" s="63">
        <v>53</v>
      </c>
      <c r="AZ57" s="77">
        <v>27</v>
      </c>
      <c r="BA57" s="62">
        <f t="shared" si="19"/>
        <v>0.49056603773584906</v>
      </c>
    </row>
    <row r="58" spans="1:53">
      <c r="A58" s="46" t="s">
        <v>72</v>
      </c>
      <c r="B58" s="46" t="s">
        <v>221</v>
      </c>
      <c r="C58" s="63">
        <v>221</v>
      </c>
      <c r="D58" s="77">
        <v>128</v>
      </c>
      <c r="E58" s="62">
        <f t="shared" si="8"/>
        <v>0.420814479638009</v>
      </c>
      <c r="G58" s="76">
        <f t="shared" si="9"/>
        <v>54</v>
      </c>
      <c r="H58" s="46" t="s">
        <v>290</v>
      </c>
      <c r="I58" s="63">
        <v>147</v>
      </c>
      <c r="J58" s="77">
        <v>73</v>
      </c>
      <c r="K58" s="62">
        <f t="shared" si="13"/>
        <v>0.50340136054421769</v>
      </c>
      <c r="M58" s="76">
        <f t="shared" si="10"/>
        <v>54</v>
      </c>
      <c r="N58" s="46" t="s">
        <v>445</v>
      </c>
      <c r="O58" s="63">
        <v>71</v>
      </c>
      <c r="P58" s="77">
        <v>43</v>
      </c>
      <c r="Q58" s="62">
        <f t="shared" si="14"/>
        <v>0.39436619718309862</v>
      </c>
      <c r="T58" s="56"/>
      <c r="U58" s="41"/>
      <c r="V58" s="81"/>
      <c r="W58" s="13"/>
      <c r="Y58" s="76">
        <f t="shared" si="12"/>
        <v>54</v>
      </c>
      <c r="Z58" s="46" t="s">
        <v>230</v>
      </c>
      <c r="AA58" s="63">
        <v>207</v>
      </c>
      <c r="AB58" s="77">
        <v>111</v>
      </c>
      <c r="AC58" s="62">
        <f t="shared" si="15"/>
        <v>0.46376811594202894</v>
      </c>
      <c r="AE58" s="76">
        <f>AE57+1</f>
        <v>28</v>
      </c>
      <c r="AF58" s="46" t="s">
        <v>425</v>
      </c>
      <c r="AG58" s="63">
        <v>77</v>
      </c>
      <c r="AH58" s="77">
        <v>39</v>
      </c>
      <c r="AI58" s="62">
        <f t="shared" si="16"/>
        <v>0.49350649350649356</v>
      </c>
      <c r="AK58" s="76">
        <f>AK57+1</f>
        <v>28</v>
      </c>
      <c r="AL58" s="46" t="s">
        <v>186</v>
      </c>
      <c r="AM58" s="63">
        <v>288</v>
      </c>
      <c r="AN58" s="77">
        <v>149</v>
      </c>
      <c r="AO58" s="62">
        <f t="shared" si="17"/>
        <v>0.48263888888888884</v>
      </c>
      <c r="AQ58" s="76">
        <f>AQ57+1</f>
        <v>28</v>
      </c>
      <c r="AR58" s="46" t="s">
        <v>451</v>
      </c>
      <c r="AS58" s="63">
        <v>70</v>
      </c>
      <c r="AT58" s="77">
        <v>47</v>
      </c>
      <c r="AU58" s="62">
        <f t="shared" si="18"/>
        <v>0.32857142857142863</v>
      </c>
      <c r="AW58" s="76">
        <f>AW57+1</f>
        <v>28</v>
      </c>
      <c r="AX58" s="46" t="s">
        <v>223</v>
      </c>
      <c r="AY58" s="63">
        <v>219</v>
      </c>
      <c r="AZ58" s="77">
        <v>112</v>
      </c>
      <c r="BA58" s="62">
        <f t="shared" si="19"/>
        <v>0.48858447488584478</v>
      </c>
    </row>
    <row r="59" spans="1:53">
      <c r="A59" s="46" t="s">
        <v>52</v>
      </c>
      <c r="B59" s="46" t="s">
        <v>307</v>
      </c>
      <c r="C59" s="63">
        <v>135</v>
      </c>
      <c r="D59" s="77">
        <v>65</v>
      </c>
      <c r="E59" s="62">
        <f t="shared" si="8"/>
        <v>0.5185185185185186</v>
      </c>
      <c r="G59" s="76">
        <f t="shared" si="9"/>
        <v>55</v>
      </c>
      <c r="H59" s="46" t="s">
        <v>654</v>
      </c>
      <c r="I59" s="63">
        <v>32</v>
      </c>
      <c r="J59" s="77">
        <v>16</v>
      </c>
      <c r="K59" s="62">
        <f t="shared" si="13"/>
        <v>0.5</v>
      </c>
      <c r="M59" s="76">
        <f t="shared" si="10"/>
        <v>55</v>
      </c>
      <c r="N59" s="46" t="s">
        <v>332</v>
      </c>
      <c r="O59" s="63">
        <v>120</v>
      </c>
      <c r="P59" s="77">
        <v>73</v>
      </c>
      <c r="Q59" s="62">
        <f t="shared" si="14"/>
        <v>0.39166666666666672</v>
      </c>
      <c r="T59" s="56"/>
      <c r="U59" s="41"/>
      <c r="V59" s="81"/>
      <c r="W59" s="13"/>
      <c r="Y59" s="76">
        <f t="shared" si="12"/>
        <v>55</v>
      </c>
      <c r="Z59" s="46" t="s">
        <v>484</v>
      </c>
      <c r="AA59" s="63">
        <v>63</v>
      </c>
      <c r="AB59" s="77">
        <v>34</v>
      </c>
      <c r="AC59" s="62">
        <f t="shared" si="15"/>
        <v>0.46031746031746035</v>
      </c>
      <c r="AE59" s="76">
        <v>28</v>
      </c>
      <c r="AF59" s="46" t="s">
        <v>521</v>
      </c>
      <c r="AG59" s="63">
        <v>55</v>
      </c>
      <c r="AH59" s="77">
        <v>28</v>
      </c>
      <c r="AI59" s="62">
        <f t="shared" si="16"/>
        <v>0.49090909090909096</v>
      </c>
      <c r="AK59" s="76">
        <v>28</v>
      </c>
      <c r="AL59" s="46" t="s">
        <v>766</v>
      </c>
      <c r="AM59" s="63">
        <v>19</v>
      </c>
      <c r="AN59" s="77">
        <v>10</v>
      </c>
      <c r="AO59" s="62">
        <f t="shared" si="17"/>
        <v>0.47368421052631582</v>
      </c>
      <c r="AQ59" s="76">
        <v>28</v>
      </c>
      <c r="AR59" s="46" t="s">
        <v>529</v>
      </c>
      <c r="AS59" s="63">
        <v>53</v>
      </c>
      <c r="AT59" s="77">
        <v>36</v>
      </c>
      <c r="AU59" s="62">
        <f t="shared" si="18"/>
        <v>0.32075471698113212</v>
      </c>
      <c r="AW59" s="76">
        <v>28</v>
      </c>
      <c r="AX59" s="46" t="s">
        <v>585</v>
      </c>
      <c r="AY59" s="63">
        <v>43</v>
      </c>
      <c r="AZ59" s="77">
        <v>22</v>
      </c>
      <c r="BA59" s="62">
        <f t="shared" si="19"/>
        <v>0.48837209302325579</v>
      </c>
    </row>
    <row r="60" spans="1:53">
      <c r="A60" s="46" t="s">
        <v>72</v>
      </c>
      <c r="B60" s="46" t="s">
        <v>249</v>
      </c>
      <c r="C60" s="63">
        <v>186</v>
      </c>
      <c r="D60" s="77">
        <v>93</v>
      </c>
      <c r="E60" s="62">
        <f t="shared" si="8"/>
        <v>0.5</v>
      </c>
      <c r="G60" s="76">
        <f t="shared" si="9"/>
        <v>56</v>
      </c>
      <c r="H60" s="46" t="s">
        <v>555</v>
      </c>
      <c r="I60" s="63">
        <v>48</v>
      </c>
      <c r="J60" s="77">
        <v>24</v>
      </c>
      <c r="K60" s="62">
        <f t="shared" si="13"/>
        <v>0.5</v>
      </c>
      <c r="M60" s="76">
        <f t="shared" si="10"/>
        <v>56</v>
      </c>
      <c r="N60" s="46" t="s">
        <v>135</v>
      </c>
      <c r="O60" s="63">
        <v>473</v>
      </c>
      <c r="P60" s="77">
        <v>288</v>
      </c>
      <c r="Q60" s="62">
        <f t="shared" si="14"/>
        <v>0.39112050739957716</v>
      </c>
      <c r="T60" s="56"/>
      <c r="U60" s="41"/>
      <c r="V60" s="81"/>
      <c r="W60" s="13"/>
      <c r="Y60" s="76">
        <f t="shared" si="12"/>
        <v>56</v>
      </c>
      <c r="Z60" s="46" t="s">
        <v>263</v>
      </c>
      <c r="AA60" s="63">
        <v>172</v>
      </c>
      <c r="AB60" s="77">
        <v>96</v>
      </c>
      <c r="AC60" s="62">
        <f t="shared" si="15"/>
        <v>0.44186046511627908</v>
      </c>
      <c r="AE60" s="76">
        <f>AE59+1</f>
        <v>29</v>
      </c>
      <c r="AF60" s="46" t="s">
        <v>367</v>
      </c>
      <c r="AG60" s="63">
        <v>102</v>
      </c>
      <c r="AH60" s="77">
        <v>52</v>
      </c>
      <c r="AI60" s="62">
        <f t="shared" si="16"/>
        <v>0.49019607843137258</v>
      </c>
      <c r="AK60" s="76">
        <f>AK59+1</f>
        <v>29</v>
      </c>
      <c r="AL60" s="46" t="s">
        <v>777</v>
      </c>
      <c r="AM60" s="63">
        <v>19</v>
      </c>
      <c r="AN60" s="77">
        <v>10</v>
      </c>
      <c r="AO60" s="62">
        <f t="shared" si="17"/>
        <v>0.47368421052631582</v>
      </c>
      <c r="AQ60" s="76">
        <f>AQ59+1</f>
        <v>29</v>
      </c>
      <c r="AR60" s="46" t="s">
        <v>276</v>
      </c>
      <c r="AS60" s="63">
        <v>160</v>
      </c>
      <c r="AT60" s="77">
        <v>111</v>
      </c>
      <c r="AU60" s="62">
        <f t="shared" si="18"/>
        <v>0.30625000000000002</v>
      </c>
      <c r="AW60" s="76">
        <f>AW59+1</f>
        <v>29</v>
      </c>
      <c r="AX60" s="46" t="s">
        <v>404</v>
      </c>
      <c r="AY60" s="63">
        <v>84</v>
      </c>
      <c r="AZ60" s="77">
        <v>43</v>
      </c>
      <c r="BA60" s="62">
        <f t="shared" si="19"/>
        <v>0.48809523809523814</v>
      </c>
    </row>
    <row r="61" spans="1:53">
      <c r="A61" s="46" t="s">
        <v>1452</v>
      </c>
      <c r="B61" s="46" t="s">
        <v>752</v>
      </c>
      <c r="C61" s="63">
        <v>20</v>
      </c>
      <c r="D61" s="77">
        <v>9</v>
      </c>
      <c r="E61" s="62">
        <f t="shared" si="8"/>
        <v>0.55000000000000004</v>
      </c>
      <c r="G61" s="76">
        <f t="shared" si="9"/>
        <v>57</v>
      </c>
      <c r="H61" s="46" t="s">
        <v>685</v>
      </c>
      <c r="I61" s="63">
        <v>28</v>
      </c>
      <c r="J61" s="77">
        <v>14</v>
      </c>
      <c r="K61" s="62">
        <f t="shared" si="13"/>
        <v>0.5</v>
      </c>
      <c r="M61" s="76">
        <f t="shared" si="10"/>
        <v>57</v>
      </c>
      <c r="N61" s="46" t="s">
        <v>154</v>
      </c>
      <c r="O61" s="63">
        <v>372</v>
      </c>
      <c r="P61" s="77">
        <v>227</v>
      </c>
      <c r="Q61" s="62">
        <f t="shared" si="14"/>
        <v>0.38978494623655913</v>
      </c>
      <c r="T61" s="56"/>
      <c r="U61" s="41"/>
      <c r="V61" s="81"/>
      <c r="W61" s="13"/>
      <c r="Y61" s="76">
        <f t="shared" si="12"/>
        <v>57</v>
      </c>
      <c r="Z61" s="46" t="s">
        <v>160</v>
      </c>
      <c r="AA61" s="63">
        <v>358</v>
      </c>
      <c r="AB61" s="77">
        <v>205</v>
      </c>
      <c r="AC61" s="62">
        <f t="shared" si="15"/>
        <v>0.42737430167597767</v>
      </c>
      <c r="AE61" s="76">
        <v>29</v>
      </c>
      <c r="AF61" s="46" t="s">
        <v>105</v>
      </c>
      <c r="AG61" s="63">
        <v>836</v>
      </c>
      <c r="AH61" s="77">
        <v>436</v>
      </c>
      <c r="AI61" s="62">
        <f t="shared" si="16"/>
        <v>0.47846889952153115</v>
      </c>
      <c r="AK61" s="76">
        <v>29</v>
      </c>
      <c r="AL61" s="46" t="s">
        <v>327</v>
      </c>
      <c r="AM61" s="63">
        <v>123</v>
      </c>
      <c r="AN61" s="77">
        <v>65</v>
      </c>
      <c r="AO61" s="62">
        <f t="shared" si="17"/>
        <v>0.47154471544715448</v>
      </c>
      <c r="AQ61" s="76">
        <v>29</v>
      </c>
      <c r="AR61" s="46" t="s">
        <v>361</v>
      </c>
      <c r="AS61" s="63">
        <v>106</v>
      </c>
      <c r="AT61" s="77">
        <v>75</v>
      </c>
      <c r="AU61" s="62">
        <f t="shared" si="18"/>
        <v>0.29245283018867929</v>
      </c>
      <c r="AW61" s="76">
        <v>29</v>
      </c>
      <c r="AX61" s="46" t="s">
        <v>598</v>
      </c>
      <c r="AY61" s="63">
        <v>41</v>
      </c>
      <c r="AZ61" s="77">
        <v>21</v>
      </c>
      <c r="BA61" s="62">
        <f t="shared" si="19"/>
        <v>0.48780487804878048</v>
      </c>
    </row>
    <row r="62" spans="1:53">
      <c r="A62" s="46" t="s">
        <v>72</v>
      </c>
      <c r="B62" s="46" t="s">
        <v>632</v>
      </c>
      <c r="C62" s="63">
        <v>34</v>
      </c>
      <c r="D62" s="77">
        <v>9</v>
      </c>
      <c r="E62" s="62">
        <f t="shared" si="8"/>
        <v>0.73529411764705888</v>
      </c>
      <c r="G62" s="76">
        <f t="shared" si="9"/>
        <v>58</v>
      </c>
      <c r="H62" s="46" t="s">
        <v>816</v>
      </c>
      <c r="I62" s="63">
        <v>14</v>
      </c>
      <c r="J62" s="77">
        <v>7</v>
      </c>
      <c r="K62" s="62">
        <f t="shared" si="13"/>
        <v>0.5</v>
      </c>
      <c r="M62" s="76">
        <f t="shared" si="10"/>
        <v>58</v>
      </c>
      <c r="N62" s="46" t="s">
        <v>285</v>
      </c>
      <c r="O62" s="63">
        <v>150</v>
      </c>
      <c r="P62" s="77">
        <v>92</v>
      </c>
      <c r="Q62" s="62">
        <f t="shared" si="14"/>
        <v>0.38666666666666671</v>
      </c>
      <c r="T62" s="56"/>
      <c r="U62" s="41"/>
      <c r="V62" s="81"/>
      <c r="W62" s="13"/>
      <c r="Y62" s="76">
        <f t="shared" si="12"/>
        <v>58</v>
      </c>
      <c r="Z62" s="46" t="s">
        <v>524</v>
      </c>
      <c r="AA62" s="63">
        <v>54</v>
      </c>
      <c r="AB62" s="77">
        <v>31</v>
      </c>
      <c r="AC62" s="62">
        <f t="shared" si="15"/>
        <v>0.42592592592592593</v>
      </c>
      <c r="AE62" s="76">
        <f>AE61+1</f>
        <v>30</v>
      </c>
      <c r="AF62" s="46" t="s">
        <v>619</v>
      </c>
      <c r="AG62" s="63">
        <v>36</v>
      </c>
      <c r="AH62" s="77">
        <v>19</v>
      </c>
      <c r="AI62" s="62">
        <f t="shared" si="16"/>
        <v>0.47222222222222221</v>
      </c>
      <c r="AK62" s="76">
        <f>AK61+1</f>
        <v>30</v>
      </c>
      <c r="AL62" s="46" t="s">
        <v>222</v>
      </c>
      <c r="AM62" s="63">
        <v>219</v>
      </c>
      <c r="AN62" s="77">
        <v>116</v>
      </c>
      <c r="AO62" s="62">
        <f t="shared" si="17"/>
        <v>0.47031963470319638</v>
      </c>
      <c r="AQ62" s="76">
        <f>AQ61+1</f>
        <v>30</v>
      </c>
      <c r="AR62" s="46" t="s">
        <v>378</v>
      </c>
      <c r="AS62" s="63">
        <v>93</v>
      </c>
      <c r="AT62" s="77">
        <v>66</v>
      </c>
      <c r="AU62" s="62">
        <f t="shared" si="18"/>
        <v>0.29032258064516125</v>
      </c>
      <c r="AW62" s="76">
        <f>AW61+1</f>
        <v>30</v>
      </c>
      <c r="AX62" s="46" t="s">
        <v>426</v>
      </c>
      <c r="AY62" s="63">
        <v>76</v>
      </c>
      <c r="AZ62" s="77">
        <v>39</v>
      </c>
      <c r="BA62" s="62">
        <f t="shared" si="19"/>
        <v>0.48684210526315785</v>
      </c>
    </row>
    <row r="63" spans="1:53">
      <c r="A63" s="46" t="s">
        <v>52</v>
      </c>
      <c r="B63" s="46" t="s">
        <v>213</v>
      </c>
      <c r="C63" s="63">
        <v>235</v>
      </c>
      <c r="D63" s="77">
        <v>130</v>
      </c>
      <c r="E63" s="62">
        <f t="shared" si="8"/>
        <v>0.44680851063829785</v>
      </c>
      <c r="G63" s="76">
        <f t="shared" si="9"/>
        <v>59</v>
      </c>
      <c r="H63" s="46" t="s">
        <v>834</v>
      </c>
      <c r="I63" s="63">
        <v>12</v>
      </c>
      <c r="J63" s="77">
        <v>6</v>
      </c>
      <c r="K63" s="62">
        <f t="shared" si="13"/>
        <v>0.5</v>
      </c>
      <c r="M63" s="76">
        <f t="shared" si="10"/>
        <v>59</v>
      </c>
      <c r="N63" s="46" t="s">
        <v>411</v>
      </c>
      <c r="O63" s="63">
        <v>81</v>
      </c>
      <c r="P63" s="77">
        <v>50</v>
      </c>
      <c r="Q63" s="62">
        <f t="shared" si="14"/>
        <v>0.38271604938271608</v>
      </c>
      <c r="T63" s="56"/>
      <c r="U63" s="41"/>
      <c r="V63" s="81"/>
      <c r="W63" s="13"/>
      <c r="Y63" s="76">
        <f t="shared" si="12"/>
        <v>59</v>
      </c>
      <c r="Z63" s="46" t="s">
        <v>289</v>
      </c>
      <c r="AA63" s="63">
        <v>149</v>
      </c>
      <c r="AB63" s="77">
        <v>86</v>
      </c>
      <c r="AC63" s="62">
        <f t="shared" si="15"/>
        <v>0.42281879194630867</v>
      </c>
      <c r="AE63" s="76">
        <v>30</v>
      </c>
      <c r="AF63" s="46" t="s">
        <v>298</v>
      </c>
      <c r="AG63" s="63">
        <v>140</v>
      </c>
      <c r="AH63" s="77">
        <v>74</v>
      </c>
      <c r="AI63" s="62">
        <f t="shared" si="16"/>
        <v>0.47142857142857142</v>
      </c>
      <c r="AK63" s="76">
        <v>30</v>
      </c>
      <c r="AL63" s="46" t="s">
        <v>505</v>
      </c>
      <c r="AM63" s="63">
        <v>60</v>
      </c>
      <c r="AN63" s="77">
        <v>32</v>
      </c>
      <c r="AO63" s="62">
        <f t="shared" si="17"/>
        <v>0.46666666666666667</v>
      </c>
      <c r="AQ63" s="76">
        <v>30</v>
      </c>
      <c r="AR63" s="46" t="s">
        <v>179</v>
      </c>
      <c r="AS63" s="63">
        <v>297</v>
      </c>
      <c r="AT63" s="77">
        <v>215</v>
      </c>
      <c r="AU63" s="62">
        <f t="shared" si="18"/>
        <v>0.27609427609427606</v>
      </c>
      <c r="AW63" s="76">
        <v>30</v>
      </c>
      <c r="AX63" s="46" t="s">
        <v>89</v>
      </c>
      <c r="AY63" s="61">
        <v>1060</v>
      </c>
      <c r="AZ63" s="77">
        <v>546</v>
      </c>
      <c r="BA63" s="62">
        <f t="shared" si="19"/>
        <v>0.48490566037735849</v>
      </c>
    </row>
    <row r="64" spans="1:53">
      <c r="A64" s="46" t="s">
        <v>58</v>
      </c>
      <c r="B64" s="46" t="s">
        <v>499</v>
      </c>
      <c r="C64" s="63">
        <v>60</v>
      </c>
      <c r="D64" s="77">
        <v>29</v>
      </c>
      <c r="E64" s="62">
        <f t="shared" si="8"/>
        <v>0.51666666666666661</v>
      </c>
      <c r="G64" s="76">
        <f t="shared" si="9"/>
        <v>60</v>
      </c>
      <c r="H64" s="46" t="s">
        <v>191</v>
      </c>
      <c r="I64" s="63">
        <v>278</v>
      </c>
      <c r="J64" s="77">
        <v>139</v>
      </c>
      <c r="K64" s="62">
        <f t="shared" si="13"/>
        <v>0.5</v>
      </c>
      <c r="M64" s="76">
        <f t="shared" si="10"/>
        <v>60</v>
      </c>
      <c r="N64" s="46" t="s">
        <v>269</v>
      </c>
      <c r="O64" s="63">
        <v>166</v>
      </c>
      <c r="P64" s="77">
        <v>107</v>
      </c>
      <c r="Q64" s="62">
        <f t="shared" si="14"/>
        <v>0.35542168674698793</v>
      </c>
      <c r="T64" s="56"/>
      <c r="U64" s="41"/>
      <c r="V64" s="81"/>
      <c r="W64" s="13"/>
      <c r="Y64" s="76">
        <f t="shared" si="12"/>
        <v>60</v>
      </c>
      <c r="Z64" s="46" t="s">
        <v>776</v>
      </c>
      <c r="AA64" s="63">
        <v>19</v>
      </c>
      <c r="AB64" s="77">
        <v>11</v>
      </c>
      <c r="AC64" s="62">
        <f t="shared" si="15"/>
        <v>0.42105263157894735</v>
      </c>
      <c r="AE64" s="76">
        <f>AE63+1</f>
        <v>31</v>
      </c>
      <c r="AF64" s="46" t="s">
        <v>795</v>
      </c>
      <c r="AG64" s="63">
        <v>17</v>
      </c>
      <c r="AH64" s="77">
        <v>9</v>
      </c>
      <c r="AI64" s="62">
        <f t="shared" si="16"/>
        <v>0.47058823529411764</v>
      </c>
      <c r="AK64" s="76">
        <f>AK63+1</f>
        <v>31</v>
      </c>
      <c r="AL64" s="46" t="s">
        <v>253</v>
      </c>
      <c r="AM64" s="63">
        <v>185</v>
      </c>
      <c r="AN64" s="77">
        <v>99</v>
      </c>
      <c r="AO64" s="62">
        <f t="shared" si="17"/>
        <v>0.46486486486486489</v>
      </c>
      <c r="AQ64" s="76">
        <f>AQ63+1</f>
        <v>31</v>
      </c>
      <c r="AR64" s="46" t="s">
        <v>789</v>
      </c>
      <c r="AS64" s="63">
        <v>17</v>
      </c>
      <c r="AT64" s="77">
        <v>13</v>
      </c>
      <c r="AU64" s="62">
        <f t="shared" si="18"/>
        <v>0.23529411764705888</v>
      </c>
      <c r="AW64" s="76">
        <f>AW63+1</f>
        <v>31</v>
      </c>
      <c r="AX64" s="46" t="s">
        <v>467</v>
      </c>
      <c r="AY64" s="63">
        <v>66</v>
      </c>
      <c r="AZ64" s="77">
        <v>34</v>
      </c>
      <c r="BA64" s="62">
        <f t="shared" si="19"/>
        <v>0.48484848484848486</v>
      </c>
    </row>
    <row r="65" spans="1:53">
      <c r="A65" s="46" t="s">
        <v>58</v>
      </c>
      <c r="B65" s="46" t="s">
        <v>84</v>
      </c>
      <c r="C65" s="61">
        <v>1197</v>
      </c>
      <c r="D65" s="77">
        <v>534</v>
      </c>
      <c r="E65" s="62">
        <f t="shared" si="8"/>
        <v>0.55388471177944865</v>
      </c>
      <c r="G65" s="76">
        <f t="shared" si="9"/>
        <v>61</v>
      </c>
      <c r="H65" s="46" t="s">
        <v>674</v>
      </c>
      <c r="I65" s="63">
        <v>30</v>
      </c>
      <c r="J65" s="77">
        <v>15</v>
      </c>
      <c r="K65" s="62">
        <f t="shared" si="13"/>
        <v>0.5</v>
      </c>
      <c r="M65" s="76">
        <f t="shared" si="10"/>
        <v>61</v>
      </c>
      <c r="N65" s="46" t="s">
        <v>614</v>
      </c>
      <c r="O65" s="63">
        <v>37</v>
      </c>
      <c r="P65" s="77">
        <v>24</v>
      </c>
      <c r="Q65" s="62">
        <f t="shared" si="14"/>
        <v>0.35135135135135132</v>
      </c>
      <c r="T65" s="56"/>
      <c r="U65" s="41"/>
      <c r="V65" s="81"/>
      <c r="W65" s="13"/>
      <c r="Y65" s="76">
        <f t="shared" si="12"/>
        <v>61</v>
      </c>
      <c r="Z65" s="46" t="s">
        <v>833</v>
      </c>
      <c r="AA65" s="63">
        <v>12</v>
      </c>
      <c r="AB65" s="77">
        <v>7</v>
      </c>
      <c r="AC65" s="62">
        <f t="shared" si="15"/>
        <v>0.41666666666666663</v>
      </c>
      <c r="AE65" s="76">
        <v>31</v>
      </c>
      <c r="AF65" s="46" t="s">
        <v>405</v>
      </c>
      <c r="AG65" s="63">
        <v>83</v>
      </c>
      <c r="AH65" s="77">
        <v>44</v>
      </c>
      <c r="AI65" s="62">
        <f t="shared" si="16"/>
        <v>0.46987951807228912</v>
      </c>
      <c r="AK65" s="76">
        <v>31</v>
      </c>
      <c r="AL65" s="46" t="s">
        <v>210</v>
      </c>
      <c r="AM65" s="63">
        <v>244</v>
      </c>
      <c r="AN65" s="77">
        <v>131</v>
      </c>
      <c r="AO65" s="62">
        <f t="shared" si="17"/>
        <v>0.46311475409836067</v>
      </c>
      <c r="AQ65" s="76">
        <v>31</v>
      </c>
      <c r="AR65" s="46" t="s">
        <v>687</v>
      </c>
      <c r="AS65" s="63">
        <v>28</v>
      </c>
      <c r="AT65" s="77">
        <v>22</v>
      </c>
      <c r="AU65" s="62">
        <f t="shared" si="18"/>
        <v>0.2142857142857143</v>
      </c>
      <c r="AW65" s="76">
        <v>31</v>
      </c>
      <c r="AX65" s="46" t="s">
        <v>663</v>
      </c>
      <c r="AY65" s="63">
        <v>31</v>
      </c>
      <c r="AZ65" s="77">
        <v>16</v>
      </c>
      <c r="BA65" s="62">
        <f t="shared" si="19"/>
        <v>0.4838709677419355</v>
      </c>
    </row>
    <row r="66" spans="1:53">
      <c r="A66" s="46" t="s">
        <v>58</v>
      </c>
      <c r="B66" s="46" t="s">
        <v>667</v>
      </c>
      <c r="C66" s="63">
        <v>30</v>
      </c>
      <c r="D66" s="77">
        <v>17</v>
      </c>
      <c r="E66" s="62">
        <f t="shared" si="8"/>
        <v>0.43333333333333335</v>
      </c>
      <c r="G66" s="76">
        <f t="shared" si="9"/>
        <v>62</v>
      </c>
      <c r="H66" s="46" t="s">
        <v>68</v>
      </c>
      <c r="I66" s="61">
        <v>2654</v>
      </c>
      <c r="J66" s="77">
        <v>1347</v>
      </c>
      <c r="K66" s="62">
        <f t="shared" si="13"/>
        <v>0.49246420497362475</v>
      </c>
      <c r="M66" s="76">
        <f t="shared" si="10"/>
        <v>62</v>
      </c>
      <c r="N66" s="46" t="s">
        <v>469</v>
      </c>
      <c r="O66" s="63">
        <v>65</v>
      </c>
      <c r="P66" s="77">
        <v>43</v>
      </c>
      <c r="Q66" s="62">
        <f t="shared" si="14"/>
        <v>0.33846153846153848</v>
      </c>
      <c r="T66" s="56"/>
      <c r="U66" s="82"/>
      <c r="V66" s="81"/>
      <c r="W66" s="13"/>
      <c r="Y66" s="76">
        <f t="shared" si="12"/>
        <v>62</v>
      </c>
      <c r="Z66" s="46" t="s">
        <v>479</v>
      </c>
      <c r="AA66" s="63">
        <v>64</v>
      </c>
      <c r="AB66" s="77">
        <v>38</v>
      </c>
      <c r="AC66" s="62">
        <f t="shared" si="15"/>
        <v>0.40625</v>
      </c>
      <c r="AE66" s="76">
        <f>AE65+1</f>
        <v>32</v>
      </c>
      <c r="AF66" s="46" t="s">
        <v>408</v>
      </c>
      <c r="AG66" s="63">
        <v>83</v>
      </c>
      <c r="AH66" s="77">
        <v>44</v>
      </c>
      <c r="AI66" s="62">
        <f t="shared" si="16"/>
        <v>0.46987951807228912</v>
      </c>
      <c r="AK66" s="76">
        <f>AK65+1</f>
        <v>32</v>
      </c>
      <c r="AL66" s="46" t="s">
        <v>138</v>
      </c>
      <c r="AM66" s="63">
        <v>468</v>
      </c>
      <c r="AN66" s="77">
        <v>252</v>
      </c>
      <c r="AO66" s="62">
        <f t="shared" si="17"/>
        <v>0.46153846153846156</v>
      </c>
      <c r="AQ66" s="76">
        <f>AQ65+1</f>
        <v>32</v>
      </c>
      <c r="AR66" s="46" t="s">
        <v>226</v>
      </c>
      <c r="AS66" s="63">
        <v>212</v>
      </c>
      <c r="AT66" s="77">
        <v>169</v>
      </c>
      <c r="AU66" s="62">
        <f t="shared" si="18"/>
        <v>0.20283018867924529</v>
      </c>
      <c r="AW66" s="76">
        <f>AW65+1</f>
        <v>32</v>
      </c>
      <c r="AX66" s="46" t="s">
        <v>256</v>
      </c>
      <c r="AY66" s="63">
        <v>184</v>
      </c>
      <c r="AZ66" s="77">
        <v>95</v>
      </c>
      <c r="BA66" s="62">
        <f t="shared" si="19"/>
        <v>0.48369565217391308</v>
      </c>
    </row>
    <row r="67" spans="1:53">
      <c r="A67" s="46" t="s">
        <v>58</v>
      </c>
      <c r="B67" s="46" t="s">
        <v>234</v>
      </c>
      <c r="C67" s="63">
        <v>200</v>
      </c>
      <c r="D67" s="77">
        <v>101</v>
      </c>
      <c r="E67" s="62">
        <f t="shared" si="8"/>
        <v>0.495</v>
      </c>
      <c r="G67" s="76">
        <f t="shared" si="9"/>
        <v>63</v>
      </c>
      <c r="H67" s="46" t="s">
        <v>117</v>
      </c>
      <c r="I67" s="63">
        <v>636</v>
      </c>
      <c r="J67" s="77">
        <v>323</v>
      </c>
      <c r="K67" s="62">
        <f t="shared" si="13"/>
        <v>0.49213836477987416</v>
      </c>
      <c r="M67" s="76">
        <f t="shared" si="10"/>
        <v>63</v>
      </c>
      <c r="N67" s="46" t="s">
        <v>391</v>
      </c>
      <c r="O67" s="63">
        <v>89</v>
      </c>
      <c r="P67" s="77">
        <v>60</v>
      </c>
      <c r="Q67" s="62">
        <f t="shared" si="14"/>
        <v>0.3258426966292135</v>
      </c>
      <c r="T67" s="56"/>
      <c r="U67" s="41"/>
      <c r="V67" s="81"/>
      <c r="W67" s="13"/>
      <c r="Y67" s="76">
        <f t="shared" si="12"/>
        <v>63</v>
      </c>
      <c r="Z67" s="46" t="s">
        <v>858</v>
      </c>
      <c r="AA67" s="63">
        <v>10</v>
      </c>
      <c r="AB67" s="77">
        <v>6</v>
      </c>
      <c r="AC67" s="62">
        <f t="shared" si="15"/>
        <v>0.4</v>
      </c>
      <c r="AE67" s="76">
        <v>32</v>
      </c>
      <c r="AF67" s="46" t="s">
        <v>297</v>
      </c>
      <c r="AG67" s="63">
        <v>143</v>
      </c>
      <c r="AH67" s="77">
        <v>76</v>
      </c>
      <c r="AI67" s="62">
        <f t="shared" si="16"/>
        <v>0.46853146853146854</v>
      </c>
      <c r="AK67" s="76">
        <v>32</v>
      </c>
      <c r="AL67" s="46" t="s">
        <v>707</v>
      </c>
      <c r="AM67" s="63">
        <v>26</v>
      </c>
      <c r="AN67" s="77">
        <v>14</v>
      </c>
      <c r="AO67" s="62">
        <f t="shared" si="17"/>
        <v>0.46153846153846156</v>
      </c>
      <c r="AQ67" s="76">
        <v>32</v>
      </c>
      <c r="AR67" s="46" t="s">
        <v>781</v>
      </c>
      <c r="AS67" s="63">
        <v>18</v>
      </c>
      <c r="AT67" s="77">
        <v>15</v>
      </c>
      <c r="AU67" s="62">
        <f t="shared" si="18"/>
        <v>0.16666666666666663</v>
      </c>
      <c r="AW67" s="76">
        <v>32</v>
      </c>
      <c r="AX67" s="46" t="s">
        <v>407</v>
      </c>
      <c r="AY67" s="63">
        <v>83</v>
      </c>
      <c r="AZ67" s="77">
        <v>43</v>
      </c>
      <c r="BA67" s="62">
        <f t="shared" si="19"/>
        <v>0.48192771084337349</v>
      </c>
    </row>
    <row r="68" spans="1:53">
      <c r="A68" s="46" t="s">
        <v>64</v>
      </c>
      <c r="B68" s="46" t="s">
        <v>380</v>
      </c>
      <c r="C68" s="63">
        <v>91</v>
      </c>
      <c r="D68" s="77">
        <v>58</v>
      </c>
      <c r="E68" s="62">
        <f t="shared" si="8"/>
        <v>0.36263736263736268</v>
      </c>
      <c r="G68" s="76">
        <f t="shared" si="9"/>
        <v>64</v>
      </c>
      <c r="H68" s="46" t="s">
        <v>170</v>
      </c>
      <c r="I68" s="63">
        <v>322</v>
      </c>
      <c r="J68" s="77">
        <v>164</v>
      </c>
      <c r="K68" s="62">
        <f t="shared" si="13"/>
        <v>0.49068322981366463</v>
      </c>
      <c r="M68" s="76">
        <f t="shared" si="10"/>
        <v>64</v>
      </c>
      <c r="N68" s="46" t="s">
        <v>365</v>
      </c>
      <c r="O68" s="63">
        <v>103</v>
      </c>
      <c r="P68" s="77">
        <v>70</v>
      </c>
      <c r="Q68" s="62">
        <f t="shared" si="14"/>
        <v>0.32038834951456308</v>
      </c>
      <c r="T68" s="56"/>
      <c r="U68" s="41"/>
      <c r="V68" s="81"/>
      <c r="W68" s="13"/>
      <c r="Y68" s="76">
        <f t="shared" si="12"/>
        <v>64</v>
      </c>
      <c r="Z68" s="46" t="s">
        <v>648</v>
      </c>
      <c r="AA68" s="63">
        <v>33</v>
      </c>
      <c r="AB68" s="77">
        <v>20</v>
      </c>
      <c r="AC68" s="62">
        <f t="shared" si="15"/>
        <v>0.39393939393939392</v>
      </c>
      <c r="AE68" s="76">
        <f>AE67+1</f>
        <v>33</v>
      </c>
      <c r="AF68" s="46" t="s">
        <v>669</v>
      </c>
      <c r="AG68" s="63">
        <v>30</v>
      </c>
      <c r="AH68" s="77">
        <v>16</v>
      </c>
      <c r="AI68" s="62">
        <f t="shared" si="16"/>
        <v>0.46666666666666667</v>
      </c>
      <c r="AK68" s="76">
        <f>AK67+1</f>
        <v>33</v>
      </c>
      <c r="AL68" s="46" t="s">
        <v>549</v>
      </c>
      <c r="AM68" s="63">
        <v>50</v>
      </c>
      <c r="AN68" s="77">
        <v>27</v>
      </c>
      <c r="AO68" s="62">
        <f t="shared" si="17"/>
        <v>0.45999999999999996</v>
      </c>
      <c r="AQ68" s="76">
        <f>AQ67+1</f>
        <v>33</v>
      </c>
      <c r="AR68" s="46" t="s">
        <v>773</v>
      </c>
      <c r="AS68" s="63">
        <v>19</v>
      </c>
      <c r="AT68" s="77">
        <v>16</v>
      </c>
      <c r="AU68" s="62">
        <f t="shared" si="18"/>
        <v>0.15789473684210531</v>
      </c>
      <c r="AW68" s="76">
        <f>AW67+1</f>
        <v>33</v>
      </c>
      <c r="AX68" s="46" t="s">
        <v>727</v>
      </c>
      <c r="AY68" s="63">
        <v>23</v>
      </c>
      <c r="AZ68" s="77">
        <v>12</v>
      </c>
      <c r="BA68" s="62">
        <f t="shared" si="19"/>
        <v>0.47826086956521741</v>
      </c>
    </row>
    <row r="69" spans="1:53">
      <c r="A69" s="46" t="s">
        <v>58</v>
      </c>
      <c r="B69" s="46" t="s">
        <v>744</v>
      </c>
      <c r="C69" s="63">
        <v>21</v>
      </c>
      <c r="D69" s="77">
        <v>10</v>
      </c>
      <c r="E69" s="62">
        <f t="shared" si="8"/>
        <v>0.52380952380952384</v>
      </c>
      <c r="G69" s="76">
        <f t="shared" si="9"/>
        <v>65</v>
      </c>
      <c r="H69" s="46" t="s">
        <v>252</v>
      </c>
      <c r="I69" s="63">
        <v>186</v>
      </c>
      <c r="J69" s="77">
        <v>95</v>
      </c>
      <c r="K69" s="62">
        <f t="shared" ref="K69:K100" si="20">1-(J69/I69)</f>
        <v>0.489247311827957</v>
      </c>
      <c r="M69" s="76">
        <f t="shared" si="10"/>
        <v>65</v>
      </c>
      <c r="N69" s="46" t="s">
        <v>801</v>
      </c>
      <c r="O69" s="63">
        <v>16</v>
      </c>
      <c r="P69" s="77">
        <v>11</v>
      </c>
      <c r="Q69" s="62">
        <f t="shared" ref="Q69:Q84" si="21">1-(P69/O69)</f>
        <v>0.3125</v>
      </c>
      <c r="T69" s="56"/>
      <c r="U69" s="41"/>
      <c r="V69" s="81"/>
      <c r="W69" s="13"/>
      <c r="Y69" s="76">
        <f t="shared" si="12"/>
        <v>65</v>
      </c>
      <c r="Z69" s="46" t="s">
        <v>198</v>
      </c>
      <c r="AA69" s="63">
        <v>264</v>
      </c>
      <c r="AB69" s="77">
        <v>162</v>
      </c>
      <c r="AC69" s="62">
        <f t="shared" ref="AC69:AC94" si="22">1-(AB69/AA69)</f>
        <v>0.38636363636363635</v>
      </c>
      <c r="AE69" s="76">
        <v>33</v>
      </c>
      <c r="AF69" s="46" t="s">
        <v>807</v>
      </c>
      <c r="AG69" s="63">
        <v>15</v>
      </c>
      <c r="AH69" s="77">
        <v>8</v>
      </c>
      <c r="AI69" s="62">
        <f t="shared" ref="AI69:AI100" si="23">1-(AH69/AG69)</f>
        <v>0.46666666666666667</v>
      </c>
      <c r="AK69" s="76">
        <v>33</v>
      </c>
      <c r="AL69" s="46" t="s">
        <v>303</v>
      </c>
      <c r="AM69" s="63">
        <v>137</v>
      </c>
      <c r="AN69" s="77">
        <v>74</v>
      </c>
      <c r="AO69" s="62">
        <f t="shared" ref="AO69:AO100" si="24">1-(AN69/AM69)</f>
        <v>0.45985401459854014</v>
      </c>
      <c r="AQ69" s="76">
        <v>33</v>
      </c>
      <c r="AR69" s="46" t="s">
        <v>845</v>
      </c>
      <c r="AS69" s="63">
        <v>11</v>
      </c>
      <c r="AT69" s="77">
        <v>10</v>
      </c>
      <c r="AU69" s="62">
        <f>1-(AT69/AS69)</f>
        <v>9.0909090909090939E-2</v>
      </c>
      <c r="AW69" s="76">
        <v>33</v>
      </c>
      <c r="AX69" s="46" t="s">
        <v>329</v>
      </c>
      <c r="AY69" s="63">
        <v>123</v>
      </c>
      <c r="AZ69" s="77">
        <v>65</v>
      </c>
      <c r="BA69" s="62">
        <f t="shared" ref="BA69:BA100" si="25">1-(AZ69/AY69)</f>
        <v>0.47154471544715448</v>
      </c>
    </row>
    <row r="70" spans="1:53">
      <c r="A70" s="46" t="s">
        <v>52</v>
      </c>
      <c r="B70" s="46" t="s">
        <v>53</v>
      </c>
      <c r="C70" s="61">
        <v>41798</v>
      </c>
      <c r="D70" s="77">
        <v>16371</v>
      </c>
      <c r="E70" s="62">
        <f t="shared" ref="E70:E133" si="26">1-(D70/C70)</f>
        <v>0.60833054213120241</v>
      </c>
      <c r="G70" s="76">
        <f t="shared" si="9"/>
        <v>66</v>
      </c>
      <c r="H70" s="46" t="s">
        <v>574</v>
      </c>
      <c r="I70" s="63">
        <v>45</v>
      </c>
      <c r="J70" s="77">
        <v>23</v>
      </c>
      <c r="K70" s="62">
        <f t="shared" si="20"/>
        <v>0.48888888888888893</v>
      </c>
      <c r="M70" s="76">
        <f t="shared" si="10"/>
        <v>66</v>
      </c>
      <c r="N70" s="46" t="s">
        <v>613</v>
      </c>
      <c r="O70" s="63">
        <v>39</v>
      </c>
      <c r="P70" s="77">
        <v>27</v>
      </c>
      <c r="Q70" s="62">
        <f t="shared" si="21"/>
        <v>0.30769230769230771</v>
      </c>
      <c r="T70" s="56"/>
      <c r="U70" s="41"/>
      <c r="V70" s="81"/>
      <c r="W70" s="13"/>
      <c r="Y70" s="76">
        <f t="shared" si="12"/>
        <v>66</v>
      </c>
      <c r="Z70" s="46" t="s">
        <v>409</v>
      </c>
      <c r="AA70" s="63">
        <v>83</v>
      </c>
      <c r="AB70" s="77">
        <v>51</v>
      </c>
      <c r="AC70" s="62">
        <f t="shared" si="22"/>
        <v>0.38554216867469882</v>
      </c>
      <c r="AE70" s="76">
        <f>AE69+1</f>
        <v>34</v>
      </c>
      <c r="AF70" s="46" t="s">
        <v>504</v>
      </c>
      <c r="AG70" s="63">
        <v>60</v>
      </c>
      <c r="AH70" s="77">
        <v>32</v>
      </c>
      <c r="AI70" s="62">
        <f t="shared" si="23"/>
        <v>0.46666666666666667</v>
      </c>
      <c r="AK70" s="76">
        <f>AK69+1</f>
        <v>34</v>
      </c>
      <c r="AL70" s="46" t="s">
        <v>402</v>
      </c>
      <c r="AM70" s="63">
        <v>85</v>
      </c>
      <c r="AN70" s="77">
        <v>46</v>
      </c>
      <c r="AO70" s="62">
        <f t="shared" si="24"/>
        <v>0.45882352941176474</v>
      </c>
      <c r="AQ70" s="76">
        <f>AQ69+1</f>
        <v>34</v>
      </c>
      <c r="AR70" s="46" t="s">
        <v>626</v>
      </c>
      <c r="AS70" s="63">
        <v>35</v>
      </c>
      <c r="AT70" s="77">
        <v>36</v>
      </c>
      <c r="AU70" s="62">
        <f>1-(AT70/AS70)</f>
        <v>-2.857142857142847E-2</v>
      </c>
      <c r="AW70" s="76">
        <f>AW69+1</f>
        <v>34</v>
      </c>
      <c r="AX70" s="46" t="s">
        <v>666</v>
      </c>
      <c r="AY70" s="63">
        <v>30</v>
      </c>
      <c r="AZ70" s="77">
        <v>16</v>
      </c>
      <c r="BA70" s="62">
        <f t="shared" si="25"/>
        <v>0.46666666666666667</v>
      </c>
    </row>
    <row r="71" spans="1:53">
      <c r="A71" s="46" t="s">
        <v>64</v>
      </c>
      <c r="B71" s="46" t="s">
        <v>235</v>
      </c>
      <c r="C71" s="63">
        <v>199</v>
      </c>
      <c r="D71" s="77">
        <v>88</v>
      </c>
      <c r="E71" s="62">
        <f t="shared" si="26"/>
        <v>0.55778894472361806</v>
      </c>
      <c r="G71" s="76">
        <f t="shared" ref="G71:G134" si="27">+G70+1</f>
        <v>67</v>
      </c>
      <c r="H71" s="46" t="s">
        <v>441</v>
      </c>
      <c r="I71" s="63">
        <v>72</v>
      </c>
      <c r="J71" s="77">
        <v>37</v>
      </c>
      <c r="K71" s="62">
        <f t="shared" si="20"/>
        <v>0.48611111111111116</v>
      </c>
      <c r="M71" s="76">
        <f t="shared" ref="M71:M83" si="28">M70+1</f>
        <v>67</v>
      </c>
      <c r="N71" s="46" t="s">
        <v>556</v>
      </c>
      <c r="O71" s="63">
        <v>48</v>
      </c>
      <c r="P71" s="77">
        <v>34</v>
      </c>
      <c r="Q71" s="62">
        <f t="shared" si="21"/>
        <v>0.29166666666666663</v>
      </c>
      <c r="T71" s="56"/>
      <c r="U71" s="41"/>
      <c r="V71" s="81"/>
      <c r="W71" s="13"/>
      <c r="Y71" s="76">
        <f t="shared" ref="Y71:Y93" si="29">Y70+1</f>
        <v>67</v>
      </c>
      <c r="Z71" s="46" t="s">
        <v>881</v>
      </c>
      <c r="AA71" s="63">
        <v>8</v>
      </c>
      <c r="AB71" s="77">
        <v>5</v>
      </c>
      <c r="AC71" s="62">
        <f t="shared" si="22"/>
        <v>0.375</v>
      </c>
      <c r="AE71" s="76">
        <v>34</v>
      </c>
      <c r="AF71" s="46" t="s">
        <v>286</v>
      </c>
      <c r="AG71" s="63">
        <v>150</v>
      </c>
      <c r="AH71" s="77">
        <v>80</v>
      </c>
      <c r="AI71" s="62">
        <f t="shared" si="23"/>
        <v>0.46666666666666667</v>
      </c>
      <c r="AK71" s="76">
        <v>34</v>
      </c>
      <c r="AL71" s="46" t="s">
        <v>413</v>
      </c>
      <c r="AM71" s="63">
        <v>81</v>
      </c>
      <c r="AN71" s="77">
        <v>44</v>
      </c>
      <c r="AO71" s="62">
        <f t="shared" si="24"/>
        <v>0.45679012345679015</v>
      </c>
      <c r="AQ71" s="265" t="s">
        <v>42</v>
      </c>
      <c r="AR71" s="265"/>
      <c r="AS71" s="78">
        <f>SUM(AS5:AS70)</f>
        <v>25146</v>
      </c>
      <c r="AT71" s="78">
        <f>SUM(AT5:AT70)</f>
        <v>12194</v>
      </c>
      <c r="AU71" s="79">
        <f>1-(AT71/AS71)</f>
        <v>0.51507197963890872</v>
      </c>
      <c r="AW71" s="76">
        <v>34</v>
      </c>
      <c r="AX71" s="46" t="s">
        <v>682</v>
      </c>
      <c r="AY71" s="63">
        <v>28</v>
      </c>
      <c r="AZ71" s="77">
        <v>15</v>
      </c>
      <c r="BA71" s="62">
        <f t="shared" si="25"/>
        <v>0.4642857142857143</v>
      </c>
    </row>
    <row r="72" spans="1:53">
      <c r="A72" s="46" t="s">
        <v>52</v>
      </c>
      <c r="B72" s="46" t="s">
        <v>654</v>
      </c>
      <c r="C72" s="63">
        <v>32</v>
      </c>
      <c r="D72" s="77">
        <v>16</v>
      </c>
      <c r="E72" s="62">
        <f t="shared" si="26"/>
        <v>0.5</v>
      </c>
      <c r="G72" s="76">
        <f t="shared" si="27"/>
        <v>68</v>
      </c>
      <c r="H72" s="46" t="s">
        <v>114</v>
      </c>
      <c r="I72" s="63">
        <v>671</v>
      </c>
      <c r="J72" s="77">
        <v>347</v>
      </c>
      <c r="K72" s="62">
        <f t="shared" si="20"/>
        <v>0.48286140089418783</v>
      </c>
      <c r="M72" s="76">
        <f t="shared" si="28"/>
        <v>68</v>
      </c>
      <c r="N72" s="46" t="s">
        <v>552</v>
      </c>
      <c r="O72" s="63">
        <v>49</v>
      </c>
      <c r="P72" s="77">
        <v>35</v>
      </c>
      <c r="Q72" s="62">
        <f t="shared" si="21"/>
        <v>0.2857142857142857</v>
      </c>
      <c r="T72" s="56"/>
      <c r="U72" s="41"/>
      <c r="V72" s="81"/>
      <c r="W72" s="13"/>
      <c r="Y72" s="76">
        <f t="shared" si="29"/>
        <v>68</v>
      </c>
      <c r="Z72" s="46" t="s">
        <v>851</v>
      </c>
      <c r="AA72" s="63">
        <v>11</v>
      </c>
      <c r="AB72" s="77">
        <v>7</v>
      </c>
      <c r="AC72" s="62">
        <f t="shared" si="22"/>
        <v>0.36363636363636365</v>
      </c>
      <c r="AE72" s="76">
        <f>AE71+1</f>
        <v>35</v>
      </c>
      <c r="AF72" s="46" t="s">
        <v>717</v>
      </c>
      <c r="AG72" s="63">
        <v>24</v>
      </c>
      <c r="AH72" s="77">
        <v>13</v>
      </c>
      <c r="AI72" s="62">
        <f t="shared" si="23"/>
        <v>0.45833333333333337</v>
      </c>
      <c r="AK72" s="76">
        <f>AK71+1</f>
        <v>35</v>
      </c>
      <c r="AL72" s="46" t="s">
        <v>173</v>
      </c>
      <c r="AM72" s="63">
        <v>311</v>
      </c>
      <c r="AN72" s="77">
        <v>169</v>
      </c>
      <c r="AO72" s="62">
        <f t="shared" si="24"/>
        <v>0.45659163987138263</v>
      </c>
      <c r="AW72" s="76">
        <f>AW71+1</f>
        <v>35</v>
      </c>
      <c r="AX72" s="46" t="s">
        <v>609</v>
      </c>
      <c r="AY72" s="63">
        <v>39</v>
      </c>
      <c r="AZ72" s="77">
        <v>21</v>
      </c>
      <c r="BA72" s="62">
        <f t="shared" si="25"/>
        <v>0.46153846153846156</v>
      </c>
    </row>
    <row r="73" spans="1:53">
      <c r="A73" s="46" t="s">
        <v>1452</v>
      </c>
      <c r="B73" s="46" t="s">
        <v>358</v>
      </c>
      <c r="C73" s="63">
        <v>106</v>
      </c>
      <c r="D73" s="77">
        <v>82</v>
      </c>
      <c r="E73" s="62">
        <f t="shared" si="26"/>
        <v>0.22641509433962259</v>
      </c>
      <c r="G73" s="76">
        <f t="shared" si="27"/>
        <v>69</v>
      </c>
      <c r="H73" s="46" t="s">
        <v>676</v>
      </c>
      <c r="I73" s="63">
        <v>29</v>
      </c>
      <c r="J73" s="77">
        <v>15</v>
      </c>
      <c r="K73" s="62">
        <f t="shared" si="20"/>
        <v>0.48275862068965514</v>
      </c>
      <c r="M73" s="76">
        <f t="shared" si="28"/>
        <v>69</v>
      </c>
      <c r="N73" s="46" t="s">
        <v>783</v>
      </c>
      <c r="O73" s="63">
        <v>18</v>
      </c>
      <c r="P73" s="77">
        <v>13</v>
      </c>
      <c r="Q73" s="62">
        <f t="shared" si="21"/>
        <v>0.27777777777777779</v>
      </c>
      <c r="Y73" s="76">
        <f t="shared" si="29"/>
        <v>69</v>
      </c>
      <c r="Z73" s="46" t="s">
        <v>890</v>
      </c>
      <c r="AA73" s="63">
        <v>6</v>
      </c>
      <c r="AB73" s="77">
        <v>4</v>
      </c>
      <c r="AC73" s="62">
        <f t="shared" si="22"/>
        <v>0.33333333333333337</v>
      </c>
      <c r="AE73" s="76">
        <v>35</v>
      </c>
      <c r="AF73" s="46" t="s">
        <v>558</v>
      </c>
      <c r="AG73" s="63">
        <v>48</v>
      </c>
      <c r="AH73" s="77">
        <v>26</v>
      </c>
      <c r="AI73" s="62">
        <f t="shared" si="23"/>
        <v>0.45833333333333337</v>
      </c>
      <c r="AK73" s="76">
        <v>35</v>
      </c>
      <c r="AL73" s="46" t="s">
        <v>254</v>
      </c>
      <c r="AM73" s="63">
        <v>184</v>
      </c>
      <c r="AN73" s="77">
        <v>100</v>
      </c>
      <c r="AO73" s="62">
        <f t="shared" si="24"/>
        <v>0.45652173913043481</v>
      </c>
      <c r="AW73" s="76">
        <v>35</v>
      </c>
      <c r="AX73" s="46" t="s">
        <v>705</v>
      </c>
      <c r="AY73" s="63">
        <v>26</v>
      </c>
      <c r="AZ73" s="77">
        <v>14</v>
      </c>
      <c r="BA73" s="62">
        <f t="shared" si="25"/>
        <v>0.46153846153846156</v>
      </c>
    </row>
    <row r="74" spans="1:53">
      <c r="A74" s="46" t="s">
        <v>61</v>
      </c>
      <c r="B74" s="46" t="s">
        <v>906</v>
      </c>
      <c r="C74" s="63">
        <v>3</v>
      </c>
      <c r="D74" s="77">
        <v>4</v>
      </c>
      <c r="E74" s="62">
        <f t="shared" si="26"/>
        <v>-0.33333333333333326</v>
      </c>
      <c r="G74" s="76">
        <f t="shared" si="27"/>
        <v>70</v>
      </c>
      <c r="H74" s="46" t="s">
        <v>109</v>
      </c>
      <c r="I74" s="63">
        <v>719</v>
      </c>
      <c r="J74" s="77">
        <v>372</v>
      </c>
      <c r="K74" s="62">
        <f t="shared" si="20"/>
        <v>0.48261474269819193</v>
      </c>
      <c r="M74" s="76">
        <f t="shared" si="28"/>
        <v>70</v>
      </c>
      <c r="N74" s="46" t="s">
        <v>602</v>
      </c>
      <c r="O74" s="63">
        <v>40</v>
      </c>
      <c r="P74" s="77">
        <v>29</v>
      </c>
      <c r="Q74" s="62">
        <f t="shared" si="21"/>
        <v>0.27500000000000002</v>
      </c>
      <c r="Y74" s="76">
        <f t="shared" si="29"/>
        <v>70</v>
      </c>
      <c r="Z74" s="46" t="s">
        <v>813</v>
      </c>
      <c r="AA74" s="63">
        <v>15</v>
      </c>
      <c r="AB74" s="77">
        <v>10</v>
      </c>
      <c r="AC74" s="62">
        <f t="shared" si="22"/>
        <v>0.33333333333333337</v>
      </c>
      <c r="AE74" s="76">
        <f>AE73+1</f>
        <v>36</v>
      </c>
      <c r="AF74" s="46" t="s">
        <v>848</v>
      </c>
      <c r="AG74" s="63">
        <v>11</v>
      </c>
      <c r="AH74" s="77">
        <v>6</v>
      </c>
      <c r="AI74" s="62">
        <f t="shared" si="23"/>
        <v>0.45454545454545459</v>
      </c>
      <c r="AK74" s="76">
        <f>AK73+1</f>
        <v>36</v>
      </c>
      <c r="AL74" s="46" t="s">
        <v>379</v>
      </c>
      <c r="AM74" s="63">
        <v>92</v>
      </c>
      <c r="AN74" s="77">
        <v>50</v>
      </c>
      <c r="AO74" s="62">
        <f t="shared" si="24"/>
        <v>0.45652173913043481</v>
      </c>
      <c r="AW74" s="76">
        <f>AW73+1</f>
        <v>36</v>
      </c>
      <c r="AX74" s="46" t="s">
        <v>369</v>
      </c>
      <c r="AY74" s="63">
        <v>100</v>
      </c>
      <c r="AZ74" s="77">
        <v>54</v>
      </c>
      <c r="BA74" s="62">
        <f t="shared" si="25"/>
        <v>0.45999999999999996</v>
      </c>
    </row>
    <row r="75" spans="1:53">
      <c r="A75" s="46" t="s">
        <v>1452</v>
      </c>
      <c r="B75" s="46" t="s">
        <v>547</v>
      </c>
      <c r="C75" s="63">
        <v>50</v>
      </c>
      <c r="D75" s="77">
        <v>25</v>
      </c>
      <c r="E75" s="62">
        <f t="shared" si="26"/>
        <v>0.5</v>
      </c>
      <c r="G75" s="76">
        <f t="shared" si="27"/>
        <v>71</v>
      </c>
      <c r="H75" s="46" t="s">
        <v>314</v>
      </c>
      <c r="I75" s="63">
        <v>133</v>
      </c>
      <c r="J75" s="77">
        <v>69</v>
      </c>
      <c r="K75" s="62">
        <f t="shared" si="20"/>
        <v>0.48120300751879697</v>
      </c>
      <c r="M75" s="76">
        <f t="shared" si="28"/>
        <v>71</v>
      </c>
      <c r="N75" s="46" t="s">
        <v>403</v>
      </c>
      <c r="O75" s="63">
        <v>84</v>
      </c>
      <c r="P75" s="77">
        <v>61</v>
      </c>
      <c r="Q75" s="62">
        <f t="shared" si="21"/>
        <v>0.27380952380952384</v>
      </c>
      <c r="Y75" s="76">
        <f t="shared" si="29"/>
        <v>71</v>
      </c>
      <c r="Z75" s="46" t="s">
        <v>838</v>
      </c>
      <c r="AA75" s="63">
        <v>12</v>
      </c>
      <c r="AB75" s="77">
        <v>8</v>
      </c>
      <c r="AC75" s="62">
        <f t="shared" si="22"/>
        <v>0.33333333333333337</v>
      </c>
      <c r="AE75" s="76">
        <v>36</v>
      </c>
      <c r="AF75" s="46" t="s">
        <v>595</v>
      </c>
      <c r="AG75" s="63">
        <v>42</v>
      </c>
      <c r="AH75" s="77">
        <v>23</v>
      </c>
      <c r="AI75" s="62">
        <f t="shared" si="23"/>
        <v>0.45238095238095233</v>
      </c>
      <c r="AK75" s="76">
        <v>36</v>
      </c>
      <c r="AL75" s="46" t="s">
        <v>119</v>
      </c>
      <c r="AM75" s="63">
        <v>629</v>
      </c>
      <c r="AN75" s="77">
        <v>344</v>
      </c>
      <c r="AO75" s="62">
        <f t="shared" si="24"/>
        <v>0.45310015898251188</v>
      </c>
      <c r="AW75" s="76">
        <v>36</v>
      </c>
      <c r="AX75" s="46" t="s">
        <v>453</v>
      </c>
      <c r="AY75" s="63">
        <v>70</v>
      </c>
      <c r="AZ75" s="77">
        <v>38</v>
      </c>
      <c r="BA75" s="62">
        <f t="shared" si="25"/>
        <v>0.45714285714285718</v>
      </c>
    </row>
    <row r="76" spans="1:53">
      <c r="A76" s="46" t="s">
        <v>52</v>
      </c>
      <c r="B76" s="46" t="s">
        <v>60</v>
      </c>
      <c r="C76" s="61">
        <v>6002</v>
      </c>
      <c r="D76" s="77">
        <v>2485</v>
      </c>
      <c r="E76" s="62">
        <f t="shared" si="26"/>
        <v>0.58597134288570474</v>
      </c>
      <c r="G76" s="76">
        <f t="shared" si="27"/>
        <v>72</v>
      </c>
      <c r="H76" s="46" t="s">
        <v>69</v>
      </c>
      <c r="I76" s="61">
        <v>2583</v>
      </c>
      <c r="J76" s="77">
        <v>1345</v>
      </c>
      <c r="K76" s="62">
        <f t="shared" si="20"/>
        <v>0.47928765001935736</v>
      </c>
      <c r="M76" s="76">
        <f t="shared" si="28"/>
        <v>72</v>
      </c>
      <c r="N76" s="46" t="s">
        <v>539</v>
      </c>
      <c r="O76" s="63">
        <v>52</v>
      </c>
      <c r="P76" s="77">
        <v>39</v>
      </c>
      <c r="Q76" s="62">
        <f t="shared" si="21"/>
        <v>0.25</v>
      </c>
      <c r="Y76" s="76">
        <f t="shared" si="29"/>
        <v>72</v>
      </c>
      <c r="Z76" s="46" t="s">
        <v>737</v>
      </c>
      <c r="AA76" s="63">
        <v>22</v>
      </c>
      <c r="AB76" s="77">
        <v>15</v>
      </c>
      <c r="AC76" s="62">
        <f t="shared" si="22"/>
        <v>0.31818181818181823</v>
      </c>
      <c r="AE76" s="76">
        <f>AE75+1</f>
        <v>37</v>
      </c>
      <c r="AF76" s="46" t="s">
        <v>449</v>
      </c>
      <c r="AG76" s="63">
        <v>71</v>
      </c>
      <c r="AH76" s="77">
        <v>39</v>
      </c>
      <c r="AI76" s="62">
        <f t="shared" si="23"/>
        <v>0.45070422535211263</v>
      </c>
      <c r="AK76" s="76">
        <f>AK75+1</f>
        <v>37</v>
      </c>
      <c r="AL76" s="46" t="s">
        <v>490</v>
      </c>
      <c r="AM76" s="63">
        <v>62</v>
      </c>
      <c r="AN76" s="77">
        <v>34</v>
      </c>
      <c r="AO76" s="62">
        <f t="shared" si="24"/>
        <v>0.45161290322580649</v>
      </c>
      <c r="AW76" s="76">
        <f>AW75+1</f>
        <v>37</v>
      </c>
      <c r="AX76" s="46" t="s">
        <v>841</v>
      </c>
      <c r="AY76" s="63">
        <v>11</v>
      </c>
      <c r="AZ76" s="77">
        <v>6</v>
      </c>
      <c r="BA76" s="62">
        <f t="shared" si="25"/>
        <v>0.45454545454545459</v>
      </c>
    </row>
    <row r="77" spans="1:53">
      <c r="A77" s="46" t="s">
        <v>58</v>
      </c>
      <c r="B77" s="46" t="s">
        <v>701</v>
      </c>
      <c r="C77" s="63">
        <v>26</v>
      </c>
      <c r="D77" s="77">
        <v>5</v>
      </c>
      <c r="E77" s="62">
        <f t="shared" si="26"/>
        <v>0.80769230769230771</v>
      </c>
      <c r="G77" s="76">
        <f t="shared" si="27"/>
        <v>73</v>
      </c>
      <c r="H77" s="46" t="s">
        <v>743</v>
      </c>
      <c r="I77" s="63">
        <v>21</v>
      </c>
      <c r="J77" s="77">
        <v>11</v>
      </c>
      <c r="K77" s="62">
        <f t="shared" si="20"/>
        <v>0.47619047619047616</v>
      </c>
      <c r="M77" s="76">
        <f t="shared" si="28"/>
        <v>73</v>
      </c>
      <c r="N77" s="46" t="s">
        <v>439</v>
      </c>
      <c r="O77" s="63">
        <v>73</v>
      </c>
      <c r="P77" s="77">
        <v>56</v>
      </c>
      <c r="Q77" s="62">
        <f t="shared" si="21"/>
        <v>0.23287671232876717</v>
      </c>
      <c r="Y77" s="76">
        <f t="shared" si="29"/>
        <v>73</v>
      </c>
      <c r="Z77" s="46" t="s">
        <v>264</v>
      </c>
      <c r="AA77" s="63">
        <v>172</v>
      </c>
      <c r="AB77" s="77">
        <v>122</v>
      </c>
      <c r="AC77" s="62">
        <f t="shared" si="22"/>
        <v>0.29069767441860461</v>
      </c>
      <c r="AE77" s="76">
        <v>37</v>
      </c>
      <c r="AF77" s="46" t="s">
        <v>227</v>
      </c>
      <c r="AG77" s="63">
        <v>210</v>
      </c>
      <c r="AH77" s="77">
        <v>116</v>
      </c>
      <c r="AI77" s="62">
        <f t="shared" si="23"/>
        <v>0.44761904761904758</v>
      </c>
      <c r="AK77" s="76">
        <v>37</v>
      </c>
      <c r="AL77" s="46" t="s">
        <v>95</v>
      </c>
      <c r="AM77" s="63">
        <v>942</v>
      </c>
      <c r="AN77" s="77">
        <v>521</v>
      </c>
      <c r="AO77" s="62">
        <f t="shared" si="24"/>
        <v>0.44692144373673037</v>
      </c>
      <c r="AW77" s="76">
        <v>37</v>
      </c>
      <c r="AX77" s="46" t="s">
        <v>492</v>
      </c>
      <c r="AY77" s="63">
        <v>62</v>
      </c>
      <c r="AZ77" s="77">
        <v>34</v>
      </c>
      <c r="BA77" s="62">
        <f t="shared" si="25"/>
        <v>0.45161290322580649</v>
      </c>
    </row>
    <row r="78" spans="1:53">
      <c r="A78" s="46" t="s">
        <v>58</v>
      </c>
      <c r="B78" s="46" t="s">
        <v>339</v>
      </c>
      <c r="C78" s="63">
        <v>117</v>
      </c>
      <c r="D78" s="77">
        <v>71</v>
      </c>
      <c r="E78" s="62">
        <f t="shared" si="26"/>
        <v>0.39316239316239321</v>
      </c>
      <c r="G78" s="76">
        <f t="shared" si="27"/>
        <v>74</v>
      </c>
      <c r="H78" s="46" t="s">
        <v>747</v>
      </c>
      <c r="I78" s="63">
        <v>21</v>
      </c>
      <c r="J78" s="77">
        <v>11</v>
      </c>
      <c r="K78" s="62">
        <f t="shared" si="20"/>
        <v>0.47619047619047616</v>
      </c>
      <c r="M78" s="76">
        <f t="shared" si="28"/>
        <v>74</v>
      </c>
      <c r="N78" s="46" t="s">
        <v>358</v>
      </c>
      <c r="O78" s="63">
        <v>106</v>
      </c>
      <c r="P78" s="77">
        <v>82</v>
      </c>
      <c r="Q78" s="62">
        <f t="shared" si="21"/>
        <v>0.22641509433962259</v>
      </c>
      <c r="Y78" s="76">
        <f t="shared" si="29"/>
        <v>74</v>
      </c>
      <c r="Z78" s="46" t="s">
        <v>745</v>
      </c>
      <c r="AA78" s="63">
        <v>21</v>
      </c>
      <c r="AB78" s="77">
        <v>15</v>
      </c>
      <c r="AC78" s="62">
        <f t="shared" si="22"/>
        <v>0.2857142857142857</v>
      </c>
      <c r="AE78" s="76">
        <f>AE77+1</f>
        <v>38</v>
      </c>
      <c r="AF78" s="46" t="s">
        <v>372</v>
      </c>
      <c r="AG78" s="63">
        <v>97</v>
      </c>
      <c r="AH78" s="77">
        <v>54</v>
      </c>
      <c r="AI78" s="62">
        <f t="shared" si="23"/>
        <v>0.44329896907216493</v>
      </c>
      <c r="AK78" s="76">
        <f>AK77+1</f>
        <v>38</v>
      </c>
      <c r="AL78" s="46" t="s">
        <v>352</v>
      </c>
      <c r="AM78" s="63">
        <v>108</v>
      </c>
      <c r="AN78" s="77">
        <v>60</v>
      </c>
      <c r="AO78" s="62">
        <f t="shared" si="24"/>
        <v>0.44444444444444442</v>
      </c>
      <c r="AW78" s="76">
        <f>AW77+1</f>
        <v>38</v>
      </c>
      <c r="AX78" s="46" t="s">
        <v>371</v>
      </c>
      <c r="AY78" s="63">
        <v>98</v>
      </c>
      <c r="AZ78" s="77">
        <v>54</v>
      </c>
      <c r="BA78" s="62">
        <f t="shared" si="25"/>
        <v>0.44897959183673475</v>
      </c>
    </row>
    <row r="79" spans="1:53">
      <c r="A79" s="46" t="s">
        <v>52</v>
      </c>
      <c r="B79" s="46" t="s">
        <v>852</v>
      </c>
      <c r="C79" s="63">
        <v>10</v>
      </c>
      <c r="D79" s="77">
        <v>7</v>
      </c>
      <c r="E79" s="62">
        <f t="shared" si="26"/>
        <v>0.30000000000000004</v>
      </c>
      <c r="G79" s="76">
        <f t="shared" si="27"/>
        <v>75</v>
      </c>
      <c r="H79" s="46" t="s">
        <v>156</v>
      </c>
      <c r="I79" s="63">
        <v>362</v>
      </c>
      <c r="J79" s="77">
        <v>190</v>
      </c>
      <c r="K79" s="62">
        <f t="shared" si="20"/>
        <v>0.47513812154696133</v>
      </c>
      <c r="M79" s="76">
        <f t="shared" si="28"/>
        <v>75</v>
      </c>
      <c r="N79" s="46" t="s">
        <v>393</v>
      </c>
      <c r="O79" s="63">
        <v>88</v>
      </c>
      <c r="P79" s="77">
        <v>69</v>
      </c>
      <c r="Q79" s="62">
        <f t="shared" si="21"/>
        <v>0.21590909090909094</v>
      </c>
      <c r="Y79" s="76">
        <f t="shared" si="29"/>
        <v>75</v>
      </c>
      <c r="Z79" s="46" t="s">
        <v>883</v>
      </c>
      <c r="AA79" s="63">
        <v>7</v>
      </c>
      <c r="AB79" s="77">
        <v>5</v>
      </c>
      <c r="AC79" s="62">
        <f t="shared" si="22"/>
        <v>0.2857142857142857</v>
      </c>
      <c r="AE79" s="76">
        <v>38</v>
      </c>
      <c r="AF79" s="46" t="s">
        <v>237</v>
      </c>
      <c r="AG79" s="63">
        <v>199</v>
      </c>
      <c r="AH79" s="77">
        <v>112</v>
      </c>
      <c r="AI79" s="62">
        <f t="shared" si="23"/>
        <v>0.43718592964824121</v>
      </c>
      <c r="AK79" s="76">
        <v>38</v>
      </c>
      <c r="AL79" s="46" t="s">
        <v>121</v>
      </c>
      <c r="AM79" s="63">
        <v>621</v>
      </c>
      <c r="AN79" s="77">
        <v>346</v>
      </c>
      <c r="AO79" s="62">
        <f t="shared" si="24"/>
        <v>0.44283413848631237</v>
      </c>
      <c r="AW79" s="76">
        <v>38</v>
      </c>
      <c r="AX79" s="46" t="s">
        <v>689</v>
      </c>
      <c r="AY79" s="63">
        <v>27</v>
      </c>
      <c r="AZ79" s="77">
        <v>15</v>
      </c>
      <c r="BA79" s="62">
        <f t="shared" si="25"/>
        <v>0.44444444444444442</v>
      </c>
    </row>
    <row r="80" spans="1:53">
      <c r="A80" s="46" t="s">
        <v>72</v>
      </c>
      <c r="B80" s="46" t="s">
        <v>133</v>
      </c>
      <c r="C80" s="63">
        <v>526</v>
      </c>
      <c r="D80" s="77">
        <v>242</v>
      </c>
      <c r="E80" s="62">
        <f t="shared" si="26"/>
        <v>0.53992395437262353</v>
      </c>
      <c r="G80" s="76">
        <f t="shared" si="27"/>
        <v>76</v>
      </c>
      <c r="H80" s="46" t="s">
        <v>769</v>
      </c>
      <c r="I80" s="63">
        <v>19</v>
      </c>
      <c r="J80" s="77">
        <v>10</v>
      </c>
      <c r="K80" s="62">
        <f t="shared" si="20"/>
        <v>0.47368421052631582</v>
      </c>
      <c r="M80" s="76">
        <f t="shared" si="28"/>
        <v>76</v>
      </c>
      <c r="N80" s="46" t="s">
        <v>698</v>
      </c>
      <c r="O80" s="63">
        <v>27</v>
      </c>
      <c r="P80" s="77">
        <v>22</v>
      </c>
      <c r="Q80" s="62">
        <f t="shared" si="21"/>
        <v>0.18518518518518523</v>
      </c>
      <c r="Y80" s="76">
        <f t="shared" si="29"/>
        <v>76</v>
      </c>
      <c r="Z80" s="46" t="s">
        <v>884</v>
      </c>
      <c r="AA80" s="63">
        <v>7</v>
      </c>
      <c r="AB80" s="77">
        <v>5</v>
      </c>
      <c r="AC80" s="62">
        <f t="shared" si="22"/>
        <v>0.2857142857142857</v>
      </c>
      <c r="AE80" s="76">
        <f>AE79+1</f>
        <v>39</v>
      </c>
      <c r="AF80" s="46" t="s">
        <v>615</v>
      </c>
      <c r="AG80" s="63">
        <v>37</v>
      </c>
      <c r="AH80" s="77">
        <v>21</v>
      </c>
      <c r="AI80" s="62">
        <f t="shared" si="23"/>
        <v>0.43243243243243246</v>
      </c>
      <c r="AK80" s="76">
        <f>AK79+1</f>
        <v>39</v>
      </c>
      <c r="AL80" s="46" t="s">
        <v>399</v>
      </c>
      <c r="AM80" s="63">
        <v>86</v>
      </c>
      <c r="AN80" s="77">
        <v>48</v>
      </c>
      <c r="AO80" s="62">
        <f t="shared" si="24"/>
        <v>0.44186046511627908</v>
      </c>
      <c r="AW80" s="76">
        <f>AW79+1</f>
        <v>39</v>
      </c>
      <c r="AX80" s="46" t="s">
        <v>779</v>
      </c>
      <c r="AY80" s="63">
        <v>18</v>
      </c>
      <c r="AZ80" s="77">
        <v>10</v>
      </c>
      <c r="BA80" s="62">
        <f t="shared" si="25"/>
        <v>0.44444444444444442</v>
      </c>
    </row>
    <row r="81" spans="1:53">
      <c r="A81" s="46" t="s">
        <v>72</v>
      </c>
      <c r="B81" s="46" t="s">
        <v>561</v>
      </c>
      <c r="C81" s="63">
        <v>47</v>
      </c>
      <c r="D81" s="77">
        <v>28</v>
      </c>
      <c r="E81" s="62">
        <f t="shared" si="26"/>
        <v>0.4042553191489362</v>
      </c>
      <c r="G81" s="76">
        <f t="shared" si="27"/>
        <v>77</v>
      </c>
      <c r="H81" s="46" t="s">
        <v>319</v>
      </c>
      <c r="I81" s="63">
        <v>129</v>
      </c>
      <c r="J81" s="77">
        <v>68</v>
      </c>
      <c r="K81" s="62">
        <f t="shared" si="20"/>
        <v>0.47286821705426352</v>
      </c>
      <c r="M81" s="76">
        <f t="shared" si="28"/>
        <v>77</v>
      </c>
      <c r="N81" s="46" t="s">
        <v>839</v>
      </c>
      <c r="O81" s="63">
        <v>11</v>
      </c>
      <c r="P81" s="77">
        <v>9</v>
      </c>
      <c r="Q81" s="62">
        <f t="shared" si="21"/>
        <v>0.18181818181818177</v>
      </c>
      <c r="Y81" s="76">
        <f t="shared" si="29"/>
        <v>77</v>
      </c>
      <c r="Z81" s="46" t="s">
        <v>546</v>
      </c>
      <c r="AA81" s="63">
        <v>50</v>
      </c>
      <c r="AB81" s="77">
        <v>36</v>
      </c>
      <c r="AC81" s="62">
        <f t="shared" si="22"/>
        <v>0.28000000000000003</v>
      </c>
      <c r="AE81" s="76">
        <v>39</v>
      </c>
      <c r="AF81" s="46" t="s">
        <v>607</v>
      </c>
      <c r="AG81" s="63">
        <v>40</v>
      </c>
      <c r="AH81" s="77">
        <v>23</v>
      </c>
      <c r="AI81" s="62">
        <f t="shared" si="23"/>
        <v>0.42500000000000004</v>
      </c>
      <c r="AK81" s="76">
        <v>39</v>
      </c>
      <c r="AL81" s="46" t="s">
        <v>281</v>
      </c>
      <c r="AM81" s="63">
        <v>154</v>
      </c>
      <c r="AN81" s="77">
        <v>86</v>
      </c>
      <c r="AO81" s="62">
        <f t="shared" si="24"/>
        <v>0.44155844155844159</v>
      </c>
      <c r="AW81" s="76">
        <v>39</v>
      </c>
      <c r="AX81" s="46" t="s">
        <v>322</v>
      </c>
      <c r="AY81" s="63">
        <v>126</v>
      </c>
      <c r="AZ81" s="77">
        <v>70</v>
      </c>
      <c r="BA81" s="62">
        <f t="shared" si="25"/>
        <v>0.44444444444444442</v>
      </c>
    </row>
    <row r="82" spans="1:53">
      <c r="A82" s="46" t="s">
        <v>61</v>
      </c>
      <c r="B82" s="46" t="s">
        <v>263</v>
      </c>
      <c r="C82" s="63">
        <v>172</v>
      </c>
      <c r="D82" s="77">
        <v>96</v>
      </c>
      <c r="E82" s="62">
        <f t="shared" si="26"/>
        <v>0.44186046511627908</v>
      </c>
      <c r="G82" s="76">
        <f t="shared" si="27"/>
        <v>78</v>
      </c>
      <c r="H82" s="46" t="s">
        <v>278</v>
      </c>
      <c r="I82" s="63">
        <v>157</v>
      </c>
      <c r="J82" s="77">
        <v>83</v>
      </c>
      <c r="K82" s="62">
        <f t="shared" si="20"/>
        <v>0.4713375796178344</v>
      </c>
      <c r="M82" s="76">
        <f t="shared" si="28"/>
        <v>78</v>
      </c>
      <c r="N82" s="46" t="s">
        <v>542</v>
      </c>
      <c r="O82" s="63">
        <v>51</v>
      </c>
      <c r="P82" s="77">
        <v>46</v>
      </c>
      <c r="Q82" s="62">
        <f t="shared" si="21"/>
        <v>9.8039215686274495E-2</v>
      </c>
      <c r="Y82" s="76">
        <f t="shared" si="29"/>
        <v>78</v>
      </c>
      <c r="Z82" s="46" t="s">
        <v>900</v>
      </c>
      <c r="AA82" s="63">
        <v>4</v>
      </c>
      <c r="AB82" s="77">
        <v>3</v>
      </c>
      <c r="AC82" s="62">
        <f t="shared" si="22"/>
        <v>0.25</v>
      </c>
      <c r="AE82" s="76">
        <f>AE81+1</f>
        <v>40</v>
      </c>
      <c r="AF82" s="46" t="s">
        <v>651</v>
      </c>
      <c r="AG82" s="63">
        <v>33</v>
      </c>
      <c r="AH82" s="77">
        <v>19</v>
      </c>
      <c r="AI82" s="62">
        <f t="shared" si="23"/>
        <v>0.4242424242424242</v>
      </c>
      <c r="AK82" s="76">
        <f>AK81+1</f>
        <v>40</v>
      </c>
      <c r="AL82" s="46" t="s">
        <v>141</v>
      </c>
      <c r="AM82" s="63">
        <v>456</v>
      </c>
      <c r="AN82" s="77">
        <v>255</v>
      </c>
      <c r="AO82" s="62">
        <f t="shared" si="24"/>
        <v>0.44078947368421051</v>
      </c>
      <c r="AW82" s="76">
        <f>AW81+1</f>
        <v>40</v>
      </c>
      <c r="AX82" s="46" t="s">
        <v>388</v>
      </c>
      <c r="AY82" s="63">
        <v>90</v>
      </c>
      <c r="AZ82" s="77">
        <v>50</v>
      </c>
      <c r="BA82" s="62">
        <f t="shared" si="25"/>
        <v>0.44444444444444442</v>
      </c>
    </row>
    <row r="83" spans="1:53">
      <c r="A83" s="46" t="s">
        <v>52</v>
      </c>
      <c r="B83" s="46" t="s">
        <v>170</v>
      </c>
      <c r="C83" s="63">
        <v>322</v>
      </c>
      <c r="D83" s="77">
        <v>164</v>
      </c>
      <c r="E83" s="62">
        <f t="shared" si="26"/>
        <v>0.49068322981366463</v>
      </c>
      <c r="G83" s="76">
        <f t="shared" si="27"/>
        <v>79</v>
      </c>
      <c r="H83" s="46" t="s">
        <v>115</v>
      </c>
      <c r="I83" s="63">
        <v>650</v>
      </c>
      <c r="J83" s="77">
        <v>344</v>
      </c>
      <c r="K83" s="62">
        <f t="shared" si="20"/>
        <v>0.47076923076923072</v>
      </c>
      <c r="M83" s="76">
        <f t="shared" si="28"/>
        <v>79</v>
      </c>
      <c r="N83" s="46" t="s">
        <v>786</v>
      </c>
      <c r="O83" s="63">
        <v>18</v>
      </c>
      <c r="P83" s="77">
        <v>20</v>
      </c>
      <c r="Q83" s="62">
        <f t="shared" si="21"/>
        <v>-0.11111111111111116</v>
      </c>
      <c r="Y83" s="76">
        <f t="shared" si="29"/>
        <v>79</v>
      </c>
      <c r="Z83" s="46" t="s">
        <v>830</v>
      </c>
      <c r="AA83" s="63">
        <v>12</v>
      </c>
      <c r="AB83" s="77">
        <v>9</v>
      </c>
      <c r="AC83" s="62">
        <f t="shared" si="22"/>
        <v>0.25</v>
      </c>
      <c r="AE83" s="76">
        <v>40</v>
      </c>
      <c r="AF83" s="46" t="s">
        <v>232</v>
      </c>
      <c r="AG83" s="63">
        <v>202</v>
      </c>
      <c r="AH83" s="77">
        <v>117</v>
      </c>
      <c r="AI83" s="62">
        <f t="shared" si="23"/>
        <v>0.42079207920792083</v>
      </c>
      <c r="AK83" s="76">
        <v>40</v>
      </c>
      <c r="AL83" s="46" t="s">
        <v>196</v>
      </c>
      <c r="AM83" s="63">
        <v>264</v>
      </c>
      <c r="AN83" s="77">
        <v>148</v>
      </c>
      <c r="AO83" s="62">
        <f t="shared" si="24"/>
        <v>0.43939393939393945</v>
      </c>
      <c r="AW83" s="76">
        <v>40</v>
      </c>
      <c r="AX83" s="46" t="s">
        <v>785</v>
      </c>
      <c r="AY83" s="63">
        <v>18</v>
      </c>
      <c r="AZ83" s="77">
        <v>10</v>
      </c>
      <c r="BA83" s="62">
        <f t="shared" si="25"/>
        <v>0.44444444444444442</v>
      </c>
    </row>
    <row r="84" spans="1:53">
      <c r="A84" s="46" t="s">
        <v>72</v>
      </c>
      <c r="B84" s="46" t="s">
        <v>443</v>
      </c>
      <c r="C84" s="63">
        <v>71</v>
      </c>
      <c r="D84" s="77">
        <v>31</v>
      </c>
      <c r="E84" s="62">
        <f t="shared" si="26"/>
        <v>0.56338028169014087</v>
      </c>
      <c r="G84" s="76">
        <f t="shared" si="27"/>
        <v>80</v>
      </c>
      <c r="H84" s="46" t="s">
        <v>793</v>
      </c>
      <c r="I84" s="63">
        <v>17</v>
      </c>
      <c r="J84" s="77">
        <v>9</v>
      </c>
      <c r="K84" s="62">
        <f t="shared" si="20"/>
        <v>0.47058823529411764</v>
      </c>
      <c r="M84" s="265" t="s">
        <v>42</v>
      </c>
      <c r="N84" s="265"/>
      <c r="O84" s="78">
        <f>SUM(O5:O83)</f>
        <v>10806</v>
      </c>
      <c r="P84" s="78">
        <f>SUM(P5:P83)</f>
        <v>5641</v>
      </c>
      <c r="Q84" s="79">
        <f t="shared" si="21"/>
        <v>0.47797519896353879</v>
      </c>
      <c r="Y84" s="76">
        <f t="shared" si="29"/>
        <v>80</v>
      </c>
      <c r="Z84" s="46" t="s">
        <v>562</v>
      </c>
      <c r="AA84" s="63">
        <v>47</v>
      </c>
      <c r="AB84" s="77">
        <v>37</v>
      </c>
      <c r="AC84" s="62">
        <f t="shared" si="22"/>
        <v>0.21276595744680848</v>
      </c>
      <c r="AE84" s="76">
        <f>AE83+1</f>
        <v>41</v>
      </c>
      <c r="AF84" s="46" t="s">
        <v>831</v>
      </c>
      <c r="AG84" s="63">
        <v>12</v>
      </c>
      <c r="AH84" s="77">
        <v>7</v>
      </c>
      <c r="AI84" s="62">
        <f t="shared" si="23"/>
        <v>0.41666666666666663</v>
      </c>
      <c r="AK84" s="76">
        <f>AK83+1</f>
        <v>41</v>
      </c>
      <c r="AL84" s="46" t="s">
        <v>187</v>
      </c>
      <c r="AM84" s="63">
        <v>286</v>
      </c>
      <c r="AN84" s="77">
        <v>161</v>
      </c>
      <c r="AO84" s="62">
        <f t="shared" si="24"/>
        <v>0.43706293706293708</v>
      </c>
      <c r="AW84" s="76">
        <f>AW83+1</f>
        <v>41</v>
      </c>
      <c r="AX84" s="46" t="s">
        <v>635</v>
      </c>
      <c r="AY84" s="63">
        <v>34</v>
      </c>
      <c r="AZ84" s="77">
        <v>19</v>
      </c>
      <c r="BA84" s="62">
        <f t="shared" si="25"/>
        <v>0.44117647058823528</v>
      </c>
    </row>
    <row r="85" spans="1:53">
      <c r="A85" s="46" t="s">
        <v>72</v>
      </c>
      <c r="B85" s="46" t="s">
        <v>508</v>
      </c>
      <c r="C85" s="63">
        <v>58</v>
      </c>
      <c r="D85" s="77">
        <v>35</v>
      </c>
      <c r="E85" s="62">
        <f t="shared" si="26"/>
        <v>0.39655172413793105</v>
      </c>
      <c r="G85" s="76">
        <f t="shared" si="27"/>
        <v>81</v>
      </c>
      <c r="H85" s="46" t="s">
        <v>157</v>
      </c>
      <c r="I85" s="63">
        <v>360</v>
      </c>
      <c r="J85" s="77">
        <v>191</v>
      </c>
      <c r="K85" s="62">
        <f t="shared" si="20"/>
        <v>0.46944444444444444</v>
      </c>
      <c r="Y85" s="76">
        <f t="shared" si="29"/>
        <v>81</v>
      </c>
      <c r="Z85" s="46" t="s">
        <v>878</v>
      </c>
      <c r="AA85" s="63">
        <v>8</v>
      </c>
      <c r="AB85" s="77">
        <v>7</v>
      </c>
      <c r="AC85" s="62">
        <f t="shared" si="22"/>
        <v>0.125</v>
      </c>
      <c r="AE85" s="76">
        <v>41</v>
      </c>
      <c r="AF85" s="46" t="s">
        <v>471</v>
      </c>
      <c r="AG85" s="63">
        <v>65</v>
      </c>
      <c r="AH85" s="77">
        <v>38</v>
      </c>
      <c r="AI85" s="62">
        <f t="shared" si="23"/>
        <v>0.41538461538461535</v>
      </c>
      <c r="AK85" s="76">
        <v>41</v>
      </c>
      <c r="AL85" s="46" t="s">
        <v>397</v>
      </c>
      <c r="AM85" s="63">
        <v>87</v>
      </c>
      <c r="AN85" s="77">
        <v>49</v>
      </c>
      <c r="AO85" s="62">
        <f t="shared" si="24"/>
        <v>0.43678160919540232</v>
      </c>
      <c r="AW85" s="76">
        <v>41</v>
      </c>
      <c r="AX85" s="46" t="s">
        <v>400</v>
      </c>
      <c r="AY85" s="63">
        <v>85</v>
      </c>
      <c r="AZ85" s="77">
        <v>48</v>
      </c>
      <c r="BA85" s="62">
        <f t="shared" si="25"/>
        <v>0.43529411764705883</v>
      </c>
    </row>
    <row r="86" spans="1:53">
      <c r="A86" s="46" t="s">
        <v>52</v>
      </c>
      <c r="B86" s="46" t="s">
        <v>690</v>
      </c>
      <c r="C86" s="63">
        <v>27</v>
      </c>
      <c r="D86" s="77">
        <v>16</v>
      </c>
      <c r="E86" s="62">
        <f t="shared" si="26"/>
        <v>0.40740740740740744</v>
      </c>
      <c r="G86" s="76">
        <f t="shared" si="27"/>
        <v>82</v>
      </c>
      <c r="H86" s="46" t="s">
        <v>347</v>
      </c>
      <c r="I86" s="63">
        <v>111</v>
      </c>
      <c r="J86" s="77">
        <v>59</v>
      </c>
      <c r="K86" s="62">
        <f t="shared" si="20"/>
        <v>0.46846846846846846</v>
      </c>
      <c r="Y86" s="76">
        <f t="shared" si="29"/>
        <v>82</v>
      </c>
      <c r="Z86" s="46" t="s">
        <v>704</v>
      </c>
      <c r="AA86" s="63">
        <v>26</v>
      </c>
      <c r="AB86" s="77">
        <v>23</v>
      </c>
      <c r="AC86" s="62">
        <f t="shared" si="22"/>
        <v>0.11538461538461542</v>
      </c>
      <c r="AE86" s="76">
        <f>AE85+1</f>
        <v>42</v>
      </c>
      <c r="AF86" s="46" t="s">
        <v>738</v>
      </c>
      <c r="AG86" s="63">
        <v>22</v>
      </c>
      <c r="AH86" s="77">
        <v>13</v>
      </c>
      <c r="AI86" s="62">
        <f t="shared" si="23"/>
        <v>0.40909090909090906</v>
      </c>
      <c r="AK86" s="76">
        <f>AK85+1</f>
        <v>42</v>
      </c>
      <c r="AL86" s="46" t="s">
        <v>317</v>
      </c>
      <c r="AM86" s="63">
        <v>129</v>
      </c>
      <c r="AN86" s="77">
        <v>73</v>
      </c>
      <c r="AO86" s="62">
        <f t="shared" si="24"/>
        <v>0.43410852713178294</v>
      </c>
      <c r="AW86" s="76">
        <f>AW85+1</f>
        <v>42</v>
      </c>
      <c r="AX86" s="46" t="s">
        <v>565</v>
      </c>
      <c r="AY86" s="63">
        <v>46</v>
      </c>
      <c r="AZ86" s="77">
        <v>26</v>
      </c>
      <c r="BA86" s="62">
        <f t="shared" si="25"/>
        <v>0.43478260869565222</v>
      </c>
    </row>
    <row r="87" spans="1:53">
      <c r="A87" s="46" t="s">
        <v>64</v>
      </c>
      <c r="B87" s="46" t="s">
        <v>468</v>
      </c>
      <c r="C87" s="63">
        <v>65</v>
      </c>
      <c r="D87" s="77">
        <v>32</v>
      </c>
      <c r="E87" s="62">
        <f t="shared" si="26"/>
        <v>0.50769230769230766</v>
      </c>
      <c r="G87" s="76">
        <f t="shared" si="27"/>
        <v>83</v>
      </c>
      <c r="H87" s="46" t="s">
        <v>181</v>
      </c>
      <c r="I87" s="63">
        <v>294</v>
      </c>
      <c r="J87" s="77">
        <v>159</v>
      </c>
      <c r="K87" s="62">
        <f t="shared" si="20"/>
        <v>0.45918367346938771</v>
      </c>
      <c r="Y87" s="76">
        <f t="shared" si="29"/>
        <v>83</v>
      </c>
      <c r="Z87" s="46" t="s">
        <v>844</v>
      </c>
      <c r="AA87" s="63">
        <v>11</v>
      </c>
      <c r="AB87" s="77">
        <v>10</v>
      </c>
      <c r="AC87" s="62">
        <f t="shared" si="22"/>
        <v>9.0909090909090939E-2</v>
      </c>
      <c r="AE87" s="76">
        <v>42</v>
      </c>
      <c r="AF87" s="46" t="s">
        <v>523</v>
      </c>
      <c r="AG87" s="63">
        <v>54</v>
      </c>
      <c r="AH87" s="77">
        <v>32</v>
      </c>
      <c r="AI87" s="62">
        <f t="shared" si="23"/>
        <v>0.40740740740740744</v>
      </c>
      <c r="AK87" s="76">
        <v>42</v>
      </c>
      <c r="AL87" s="46" t="s">
        <v>356</v>
      </c>
      <c r="AM87" s="63">
        <v>106</v>
      </c>
      <c r="AN87" s="77">
        <v>60</v>
      </c>
      <c r="AO87" s="62">
        <f t="shared" si="24"/>
        <v>0.43396226415094341</v>
      </c>
      <c r="AW87" s="76">
        <v>42</v>
      </c>
      <c r="AX87" s="46" t="s">
        <v>728</v>
      </c>
      <c r="AY87" s="63">
        <v>23</v>
      </c>
      <c r="AZ87" s="77">
        <v>13</v>
      </c>
      <c r="BA87" s="62">
        <f t="shared" si="25"/>
        <v>0.43478260869565222</v>
      </c>
    </row>
    <row r="88" spans="1:53">
      <c r="A88" s="46" t="s">
        <v>72</v>
      </c>
      <c r="B88" s="46" t="s">
        <v>457</v>
      </c>
      <c r="C88" s="63">
        <v>68</v>
      </c>
      <c r="D88" s="77">
        <v>55</v>
      </c>
      <c r="E88" s="62">
        <f t="shared" si="26"/>
        <v>0.19117647058823528</v>
      </c>
      <c r="G88" s="76">
        <f t="shared" si="27"/>
        <v>84</v>
      </c>
      <c r="H88" s="46" t="s">
        <v>124</v>
      </c>
      <c r="I88" s="63">
        <v>587</v>
      </c>
      <c r="J88" s="77">
        <v>318</v>
      </c>
      <c r="K88" s="62">
        <f t="shared" si="20"/>
        <v>0.45826235093696766</v>
      </c>
      <c r="Y88" s="76">
        <f t="shared" si="29"/>
        <v>84</v>
      </c>
      <c r="Z88" s="46" t="s">
        <v>739</v>
      </c>
      <c r="AA88" s="63">
        <v>22</v>
      </c>
      <c r="AB88" s="77">
        <v>20</v>
      </c>
      <c r="AC88" s="62">
        <f t="shared" si="22"/>
        <v>9.0909090909090939E-2</v>
      </c>
      <c r="AE88" s="76">
        <f>AE87+1</f>
        <v>43</v>
      </c>
      <c r="AF88" s="46" t="s">
        <v>590</v>
      </c>
      <c r="AG88" s="63">
        <v>42</v>
      </c>
      <c r="AH88" s="77">
        <v>25</v>
      </c>
      <c r="AI88" s="62">
        <f t="shared" si="23"/>
        <v>0.40476190476190477</v>
      </c>
      <c r="AK88" s="76">
        <f>AK87+1</f>
        <v>43</v>
      </c>
      <c r="AL88" s="46" t="s">
        <v>219</v>
      </c>
      <c r="AM88" s="63">
        <v>224</v>
      </c>
      <c r="AN88" s="77">
        <v>127</v>
      </c>
      <c r="AO88" s="62">
        <f t="shared" si="24"/>
        <v>0.4330357142857143</v>
      </c>
      <c r="AW88" s="76">
        <f>AW87+1</f>
        <v>43</v>
      </c>
      <c r="AX88" s="46" t="s">
        <v>667</v>
      </c>
      <c r="AY88" s="63">
        <v>30</v>
      </c>
      <c r="AZ88" s="77">
        <v>17</v>
      </c>
      <c r="BA88" s="62">
        <f t="shared" si="25"/>
        <v>0.43333333333333335</v>
      </c>
    </row>
    <row r="89" spans="1:53">
      <c r="A89" s="46" t="s">
        <v>72</v>
      </c>
      <c r="B89" s="46" t="s">
        <v>373</v>
      </c>
      <c r="C89" s="63">
        <v>96</v>
      </c>
      <c r="D89" s="77">
        <v>73</v>
      </c>
      <c r="E89" s="62">
        <f t="shared" si="26"/>
        <v>0.23958333333333337</v>
      </c>
      <c r="G89" s="76">
        <f t="shared" si="27"/>
        <v>85</v>
      </c>
      <c r="H89" s="46" t="s">
        <v>741</v>
      </c>
      <c r="I89" s="63">
        <v>22</v>
      </c>
      <c r="J89" s="77">
        <v>12</v>
      </c>
      <c r="K89" s="62">
        <f t="shared" si="20"/>
        <v>0.45454545454545459</v>
      </c>
      <c r="Y89" s="76">
        <f t="shared" si="29"/>
        <v>85</v>
      </c>
      <c r="Z89" s="46" t="s">
        <v>840</v>
      </c>
      <c r="AA89" s="63">
        <v>11</v>
      </c>
      <c r="AB89" s="77">
        <v>13</v>
      </c>
      <c r="AC89" s="62">
        <f t="shared" si="22"/>
        <v>-0.18181818181818188</v>
      </c>
      <c r="AE89" s="76">
        <v>43</v>
      </c>
      <c r="AF89" s="46" t="s">
        <v>753</v>
      </c>
      <c r="AG89" s="63">
        <v>20</v>
      </c>
      <c r="AH89" s="77">
        <v>12</v>
      </c>
      <c r="AI89" s="62">
        <f t="shared" si="23"/>
        <v>0.4</v>
      </c>
      <c r="AK89" s="76">
        <v>43</v>
      </c>
      <c r="AL89" s="46" t="s">
        <v>434</v>
      </c>
      <c r="AM89" s="63">
        <v>74</v>
      </c>
      <c r="AN89" s="77">
        <v>42</v>
      </c>
      <c r="AO89" s="62">
        <f t="shared" si="24"/>
        <v>0.43243243243243246</v>
      </c>
      <c r="AW89" s="76">
        <v>43</v>
      </c>
      <c r="AX89" s="46" t="s">
        <v>675</v>
      </c>
      <c r="AY89" s="63">
        <v>30</v>
      </c>
      <c r="AZ89" s="77">
        <v>17</v>
      </c>
      <c r="BA89" s="62">
        <f t="shared" si="25"/>
        <v>0.43333333333333335</v>
      </c>
    </row>
    <row r="90" spans="1:53">
      <c r="A90" s="46" t="s">
        <v>52</v>
      </c>
      <c r="B90" s="46" t="s">
        <v>582</v>
      </c>
      <c r="C90" s="63">
        <v>43</v>
      </c>
      <c r="D90" s="77">
        <v>29</v>
      </c>
      <c r="E90" s="62">
        <f t="shared" si="26"/>
        <v>0.32558139534883723</v>
      </c>
      <c r="G90" s="76">
        <f t="shared" si="27"/>
        <v>86</v>
      </c>
      <c r="H90" s="46" t="s">
        <v>98</v>
      </c>
      <c r="I90" s="63">
        <v>904</v>
      </c>
      <c r="J90" s="77">
        <v>494</v>
      </c>
      <c r="K90" s="62">
        <f t="shared" si="20"/>
        <v>0.45353982300884954</v>
      </c>
      <c r="Y90" s="76">
        <f t="shared" si="29"/>
        <v>86</v>
      </c>
      <c r="Z90" s="46" t="s">
        <v>886</v>
      </c>
      <c r="AA90" s="63">
        <v>7</v>
      </c>
      <c r="AB90" s="77">
        <v>9</v>
      </c>
      <c r="AC90" s="62">
        <f t="shared" si="22"/>
        <v>-0.28571428571428581</v>
      </c>
      <c r="AE90" s="76">
        <f>AE89+1</f>
        <v>44</v>
      </c>
      <c r="AF90" s="46" t="s">
        <v>853</v>
      </c>
      <c r="AG90" s="63">
        <v>10</v>
      </c>
      <c r="AH90" s="77">
        <v>6</v>
      </c>
      <c r="AI90" s="62">
        <f t="shared" si="23"/>
        <v>0.4</v>
      </c>
      <c r="AK90" s="76">
        <f>AK89+1</f>
        <v>44</v>
      </c>
      <c r="AL90" s="46" t="s">
        <v>510</v>
      </c>
      <c r="AM90" s="63">
        <v>58</v>
      </c>
      <c r="AN90" s="77">
        <v>33</v>
      </c>
      <c r="AO90" s="62">
        <f t="shared" si="24"/>
        <v>0.43103448275862066</v>
      </c>
      <c r="AW90" s="76">
        <f>AW89+1</f>
        <v>44</v>
      </c>
      <c r="AX90" s="46" t="s">
        <v>258</v>
      </c>
      <c r="AY90" s="63">
        <v>178</v>
      </c>
      <c r="AZ90" s="77">
        <v>101</v>
      </c>
      <c r="BA90" s="62">
        <f t="shared" si="25"/>
        <v>0.43258426966292129</v>
      </c>
    </row>
    <row r="91" spans="1:53">
      <c r="A91" s="46" t="s">
        <v>79</v>
      </c>
      <c r="B91" s="46" t="s">
        <v>316</v>
      </c>
      <c r="C91" s="63">
        <v>129</v>
      </c>
      <c r="D91" s="77">
        <v>85</v>
      </c>
      <c r="E91" s="62">
        <f t="shared" si="26"/>
        <v>0.34108527131782951</v>
      </c>
      <c r="G91" s="76">
        <f t="shared" si="27"/>
        <v>87</v>
      </c>
      <c r="H91" s="46" t="s">
        <v>384</v>
      </c>
      <c r="I91" s="63">
        <v>91</v>
      </c>
      <c r="J91" s="77">
        <v>50</v>
      </c>
      <c r="K91" s="62">
        <f t="shared" si="20"/>
        <v>0.4505494505494505</v>
      </c>
      <c r="Y91" s="76">
        <f t="shared" si="29"/>
        <v>87</v>
      </c>
      <c r="Z91" s="46" t="s">
        <v>906</v>
      </c>
      <c r="AA91" s="63">
        <v>3</v>
      </c>
      <c r="AB91" s="77">
        <v>4</v>
      </c>
      <c r="AC91" s="62">
        <f t="shared" si="22"/>
        <v>-0.33333333333333326</v>
      </c>
      <c r="AE91" s="76">
        <v>44</v>
      </c>
      <c r="AF91" s="46" t="s">
        <v>708</v>
      </c>
      <c r="AG91" s="63">
        <v>25</v>
      </c>
      <c r="AH91" s="77">
        <v>15</v>
      </c>
      <c r="AI91" s="62">
        <f t="shared" si="23"/>
        <v>0.4</v>
      </c>
      <c r="AK91" s="76">
        <v>44</v>
      </c>
      <c r="AL91" s="46" t="s">
        <v>171</v>
      </c>
      <c r="AM91" s="63">
        <v>321</v>
      </c>
      <c r="AN91" s="77">
        <v>184</v>
      </c>
      <c r="AO91" s="62">
        <f t="shared" si="24"/>
        <v>0.42679127725856703</v>
      </c>
      <c r="AW91" s="76">
        <v>44</v>
      </c>
      <c r="AX91" s="46" t="s">
        <v>350</v>
      </c>
      <c r="AY91" s="63">
        <v>110</v>
      </c>
      <c r="AZ91" s="77">
        <v>63</v>
      </c>
      <c r="BA91" s="62">
        <f t="shared" si="25"/>
        <v>0.42727272727272725</v>
      </c>
    </row>
    <row r="92" spans="1:53">
      <c r="A92" s="46" t="s">
        <v>61</v>
      </c>
      <c r="B92" s="46" t="s">
        <v>691</v>
      </c>
      <c r="C92" s="63">
        <v>27</v>
      </c>
      <c r="D92" s="77">
        <v>11</v>
      </c>
      <c r="E92" s="62">
        <f t="shared" si="26"/>
        <v>0.59259259259259256</v>
      </c>
      <c r="G92" s="76">
        <f t="shared" si="27"/>
        <v>88</v>
      </c>
      <c r="H92" s="46" t="s">
        <v>139</v>
      </c>
      <c r="I92" s="63">
        <v>463</v>
      </c>
      <c r="J92" s="77">
        <v>255</v>
      </c>
      <c r="K92" s="62">
        <f t="shared" si="20"/>
        <v>0.44924406047516197</v>
      </c>
      <c r="Y92" s="76">
        <f t="shared" si="29"/>
        <v>88</v>
      </c>
      <c r="Z92" s="46" t="s">
        <v>899</v>
      </c>
      <c r="AA92" s="63">
        <v>4</v>
      </c>
      <c r="AB92" s="77">
        <v>6</v>
      </c>
      <c r="AC92" s="62">
        <f t="shared" si="22"/>
        <v>-0.5</v>
      </c>
      <c r="AE92" s="76">
        <f>AE91+1</f>
        <v>45</v>
      </c>
      <c r="AF92" s="46" t="s">
        <v>808</v>
      </c>
      <c r="AG92" s="63">
        <v>15</v>
      </c>
      <c r="AH92" s="77">
        <v>9</v>
      </c>
      <c r="AI92" s="62">
        <f t="shared" si="23"/>
        <v>0.4</v>
      </c>
      <c r="AK92" s="76">
        <f>AK91+1</f>
        <v>45</v>
      </c>
      <c r="AL92" s="46" t="s">
        <v>318</v>
      </c>
      <c r="AM92" s="63">
        <v>129</v>
      </c>
      <c r="AN92" s="77">
        <v>74</v>
      </c>
      <c r="AO92" s="62">
        <f t="shared" si="24"/>
        <v>0.4263565891472868</v>
      </c>
      <c r="AW92" s="76">
        <f>AW91+1</f>
        <v>45</v>
      </c>
      <c r="AX92" s="46" t="s">
        <v>507</v>
      </c>
      <c r="AY92" s="63">
        <v>59</v>
      </c>
      <c r="AZ92" s="77">
        <v>34</v>
      </c>
      <c r="BA92" s="62">
        <f t="shared" si="25"/>
        <v>0.42372881355932202</v>
      </c>
    </row>
    <row r="93" spans="1:53">
      <c r="A93" s="46" t="s">
        <v>72</v>
      </c>
      <c r="B93" s="46" t="s">
        <v>253</v>
      </c>
      <c r="C93" s="63">
        <v>185</v>
      </c>
      <c r="D93" s="77">
        <v>99</v>
      </c>
      <c r="E93" s="62">
        <f t="shared" si="26"/>
        <v>0.46486486486486489</v>
      </c>
      <c r="G93" s="76">
        <f t="shared" si="27"/>
        <v>89</v>
      </c>
      <c r="H93" s="46" t="s">
        <v>206</v>
      </c>
      <c r="I93" s="63">
        <v>250</v>
      </c>
      <c r="J93" s="77">
        <v>138</v>
      </c>
      <c r="K93" s="62">
        <f t="shared" si="20"/>
        <v>0.44799999999999995</v>
      </c>
      <c r="Y93" s="76">
        <f t="shared" si="29"/>
        <v>89</v>
      </c>
      <c r="Z93" s="46" t="s">
        <v>891</v>
      </c>
      <c r="AA93" s="63">
        <v>6</v>
      </c>
      <c r="AB93" s="77">
        <v>12</v>
      </c>
      <c r="AC93" s="62">
        <f t="shared" si="22"/>
        <v>-1</v>
      </c>
      <c r="AE93" s="76">
        <v>45</v>
      </c>
      <c r="AF93" s="46" t="s">
        <v>863</v>
      </c>
      <c r="AG93" s="63">
        <v>10</v>
      </c>
      <c r="AH93" s="77">
        <v>6</v>
      </c>
      <c r="AI93" s="62">
        <f t="shared" si="23"/>
        <v>0.4</v>
      </c>
      <c r="AK93" s="76">
        <v>45</v>
      </c>
      <c r="AL93" s="46" t="s">
        <v>320</v>
      </c>
      <c r="AM93" s="63">
        <v>127</v>
      </c>
      <c r="AN93" s="77">
        <v>73</v>
      </c>
      <c r="AO93" s="62">
        <f t="shared" si="24"/>
        <v>0.42519685039370081</v>
      </c>
      <c r="AW93" s="76">
        <v>45</v>
      </c>
      <c r="AX93" s="46" t="s">
        <v>229</v>
      </c>
      <c r="AY93" s="63">
        <v>208</v>
      </c>
      <c r="AZ93" s="77">
        <v>120</v>
      </c>
      <c r="BA93" s="62">
        <f t="shared" si="25"/>
        <v>0.42307692307692313</v>
      </c>
    </row>
    <row r="94" spans="1:53">
      <c r="A94" s="46" t="s">
        <v>72</v>
      </c>
      <c r="B94" s="46" t="s">
        <v>250</v>
      </c>
      <c r="C94" s="63">
        <v>186</v>
      </c>
      <c r="D94" s="77">
        <v>131</v>
      </c>
      <c r="E94" s="62">
        <f t="shared" si="26"/>
        <v>0.29569892473118276</v>
      </c>
      <c r="G94" s="76">
        <f t="shared" si="27"/>
        <v>90</v>
      </c>
      <c r="H94" s="46" t="s">
        <v>213</v>
      </c>
      <c r="I94" s="63">
        <v>235</v>
      </c>
      <c r="J94" s="77">
        <v>130</v>
      </c>
      <c r="K94" s="62">
        <f t="shared" si="20"/>
        <v>0.44680851063829785</v>
      </c>
      <c r="Y94" s="265" t="s">
        <v>42</v>
      </c>
      <c r="Z94" s="265"/>
      <c r="AA94" s="78">
        <f>SUM(AA5:AA93)</f>
        <v>10344</v>
      </c>
      <c r="AB94" s="78">
        <f>SUM(AB5:AB93)</f>
        <v>4646</v>
      </c>
      <c r="AC94" s="79">
        <f t="shared" si="22"/>
        <v>0.55085073472544477</v>
      </c>
      <c r="AE94" s="76">
        <f>AE93+1</f>
        <v>46</v>
      </c>
      <c r="AF94" s="46" t="s">
        <v>380</v>
      </c>
      <c r="AG94" s="63">
        <v>91</v>
      </c>
      <c r="AH94" s="77">
        <v>58</v>
      </c>
      <c r="AI94" s="62">
        <f t="shared" si="23"/>
        <v>0.36263736263736268</v>
      </c>
      <c r="AK94" s="76">
        <f>AK93+1</f>
        <v>46</v>
      </c>
      <c r="AL94" s="46" t="s">
        <v>606</v>
      </c>
      <c r="AM94" s="63">
        <v>40</v>
      </c>
      <c r="AN94" s="77">
        <v>23</v>
      </c>
      <c r="AO94" s="62">
        <f t="shared" si="24"/>
        <v>0.42500000000000004</v>
      </c>
      <c r="AW94" s="76">
        <f>AW93+1</f>
        <v>46</v>
      </c>
      <c r="AX94" s="46" t="s">
        <v>310</v>
      </c>
      <c r="AY94" s="63">
        <v>135</v>
      </c>
      <c r="AZ94" s="77">
        <v>78</v>
      </c>
      <c r="BA94" s="62">
        <f t="shared" si="25"/>
        <v>0.42222222222222228</v>
      </c>
    </row>
    <row r="95" spans="1:53">
      <c r="A95" s="46" t="s">
        <v>61</v>
      </c>
      <c r="B95" s="46" t="s">
        <v>840</v>
      </c>
      <c r="C95" s="63">
        <v>11</v>
      </c>
      <c r="D95" s="77">
        <v>13</v>
      </c>
      <c r="E95" s="62">
        <f t="shared" si="26"/>
        <v>-0.18181818181818188</v>
      </c>
      <c r="G95" s="76">
        <f t="shared" si="27"/>
        <v>91</v>
      </c>
      <c r="H95" s="46" t="s">
        <v>693</v>
      </c>
      <c r="I95" s="63">
        <v>27</v>
      </c>
      <c r="J95" s="77">
        <v>15</v>
      </c>
      <c r="K95" s="62">
        <f t="shared" si="20"/>
        <v>0.44444444444444442</v>
      </c>
      <c r="AE95" s="76">
        <v>46</v>
      </c>
      <c r="AF95" s="46" t="s">
        <v>715</v>
      </c>
      <c r="AG95" s="63">
        <v>25</v>
      </c>
      <c r="AH95" s="77">
        <v>16</v>
      </c>
      <c r="AI95" s="62">
        <f t="shared" si="23"/>
        <v>0.36</v>
      </c>
      <c r="AK95" s="76">
        <v>46</v>
      </c>
      <c r="AL95" s="46" t="s">
        <v>649</v>
      </c>
      <c r="AM95" s="63">
        <v>33</v>
      </c>
      <c r="AN95" s="77">
        <v>19</v>
      </c>
      <c r="AO95" s="62">
        <f t="shared" si="24"/>
        <v>0.4242424242424242</v>
      </c>
      <c r="AW95" s="76">
        <v>46</v>
      </c>
      <c r="AX95" s="46" t="s">
        <v>273</v>
      </c>
      <c r="AY95" s="63">
        <v>163</v>
      </c>
      <c r="AZ95" s="77">
        <v>95</v>
      </c>
      <c r="BA95" s="62">
        <f t="shared" si="25"/>
        <v>0.41717791411042948</v>
      </c>
    </row>
    <row r="96" spans="1:53">
      <c r="A96" s="46" t="s">
        <v>58</v>
      </c>
      <c r="B96" s="46" t="s">
        <v>841</v>
      </c>
      <c r="C96" s="63">
        <v>11</v>
      </c>
      <c r="D96" s="77">
        <v>6</v>
      </c>
      <c r="E96" s="62">
        <f t="shared" si="26"/>
        <v>0.45454545454545459</v>
      </c>
      <c r="G96" s="76">
        <f t="shared" si="27"/>
        <v>92</v>
      </c>
      <c r="H96" s="46" t="s">
        <v>870</v>
      </c>
      <c r="I96" s="63">
        <v>9</v>
      </c>
      <c r="J96" s="77">
        <v>5</v>
      </c>
      <c r="K96" s="62">
        <f t="shared" si="20"/>
        <v>0.44444444444444442</v>
      </c>
      <c r="AE96" s="76">
        <f>AE95+1</f>
        <v>47</v>
      </c>
      <c r="AF96" s="46" t="s">
        <v>536</v>
      </c>
      <c r="AG96" s="63">
        <v>52</v>
      </c>
      <c r="AH96" s="77">
        <v>34</v>
      </c>
      <c r="AI96" s="62">
        <f t="shared" si="23"/>
        <v>0.34615384615384615</v>
      </c>
      <c r="AK96" s="76">
        <f>AK95+1</f>
        <v>47</v>
      </c>
      <c r="AL96" s="46" t="s">
        <v>137</v>
      </c>
      <c r="AM96" s="63">
        <v>471</v>
      </c>
      <c r="AN96" s="77">
        <v>272</v>
      </c>
      <c r="AO96" s="62">
        <f t="shared" si="24"/>
        <v>0.42250530785562634</v>
      </c>
      <c r="AW96" s="76">
        <f>AW95+1</f>
        <v>47</v>
      </c>
      <c r="AX96" s="46" t="s">
        <v>359</v>
      </c>
      <c r="AY96" s="63">
        <v>106</v>
      </c>
      <c r="AZ96" s="77">
        <v>62</v>
      </c>
      <c r="BA96" s="62">
        <f t="shared" si="25"/>
        <v>0.41509433962264153</v>
      </c>
    </row>
    <row r="97" spans="1:53">
      <c r="A97" s="46" t="s">
        <v>79</v>
      </c>
      <c r="B97" s="46" t="s">
        <v>345</v>
      </c>
      <c r="C97" s="63">
        <v>112</v>
      </c>
      <c r="D97" s="77">
        <v>52</v>
      </c>
      <c r="E97" s="62">
        <f t="shared" si="26"/>
        <v>0.5357142857142857</v>
      </c>
      <c r="G97" s="76">
        <f t="shared" si="27"/>
        <v>93</v>
      </c>
      <c r="H97" s="46" t="s">
        <v>370</v>
      </c>
      <c r="I97" s="63">
        <v>99</v>
      </c>
      <c r="J97" s="77">
        <v>55</v>
      </c>
      <c r="K97" s="62">
        <f t="shared" si="20"/>
        <v>0.44444444444444442</v>
      </c>
      <c r="AE97" s="76">
        <v>47</v>
      </c>
      <c r="AF97" s="46" t="s">
        <v>315</v>
      </c>
      <c r="AG97" s="63">
        <v>133</v>
      </c>
      <c r="AH97" s="77">
        <v>87</v>
      </c>
      <c r="AI97" s="62">
        <f t="shared" si="23"/>
        <v>0.34586466165413532</v>
      </c>
      <c r="AK97" s="76">
        <v>47</v>
      </c>
      <c r="AL97" s="46" t="s">
        <v>185</v>
      </c>
      <c r="AM97" s="63">
        <v>289</v>
      </c>
      <c r="AN97" s="77">
        <v>167</v>
      </c>
      <c r="AO97" s="62">
        <f t="shared" si="24"/>
        <v>0.42214532871972321</v>
      </c>
      <c r="AW97" s="76">
        <v>47</v>
      </c>
      <c r="AX97" s="46" t="s">
        <v>111</v>
      </c>
      <c r="AY97" s="63">
        <v>700</v>
      </c>
      <c r="AZ97" s="77">
        <v>411</v>
      </c>
      <c r="BA97" s="62">
        <f t="shared" si="25"/>
        <v>0.41285714285714281</v>
      </c>
    </row>
    <row r="98" spans="1:53">
      <c r="A98" s="46" t="s">
        <v>61</v>
      </c>
      <c r="B98" s="46" t="s">
        <v>230</v>
      </c>
      <c r="C98" s="63">
        <v>207</v>
      </c>
      <c r="D98" s="77">
        <v>111</v>
      </c>
      <c r="E98" s="62">
        <f t="shared" si="26"/>
        <v>0.46376811594202894</v>
      </c>
      <c r="G98" s="76">
        <f t="shared" si="27"/>
        <v>94</v>
      </c>
      <c r="H98" s="46" t="s">
        <v>497</v>
      </c>
      <c r="I98" s="63">
        <v>61</v>
      </c>
      <c r="J98" s="77">
        <v>34</v>
      </c>
      <c r="K98" s="62">
        <f t="shared" si="20"/>
        <v>0.44262295081967218</v>
      </c>
      <c r="AE98" s="76">
        <f>AE97+1</f>
        <v>48</v>
      </c>
      <c r="AF98" s="46" t="s">
        <v>438</v>
      </c>
      <c r="AG98" s="63">
        <v>73</v>
      </c>
      <c r="AH98" s="77">
        <v>48</v>
      </c>
      <c r="AI98" s="62">
        <f t="shared" si="23"/>
        <v>0.34246575342465757</v>
      </c>
      <c r="AK98" s="76">
        <f>AK97+1</f>
        <v>48</v>
      </c>
      <c r="AL98" s="46" t="s">
        <v>143</v>
      </c>
      <c r="AM98" s="63">
        <v>448</v>
      </c>
      <c r="AN98" s="77">
        <v>259</v>
      </c>
      <c r="AO98" s="62">
        <f t="shared" si="24"/>
        <v>0.421875</v>
      </c>
      <c r="AW98" s="76">
        <f>AW97+1</f>
        <v>48</v>
      </c>
      <c r="AX98" s="46" t="s">
        <v>792</v>
      </c>
      <c r="AY98" s="63">
        <v>17</v>
      </c>
      <c r="AZ98" s="77">
        <v>10</v>
      </c>
      <c r="BA98" s="62">
        <f t="shared" si="25"/>
        <v>0.41176470588235292</v>
      </c>
    </row>
    <row r="99" spans="1:53">
      <c r="A99" s="46" t="s">
        <v>72</v>
      </c>
      <c r="B99" s="46" t="s">
        <v>274</v>
      </c>
      <c r="C99" s="63">
        <v>162</v>
      </c>
      <c r="D99" s="77">
        <v>83</v>
      </c>
      <c r="E99" s="62">
        <f t="shared" si="26"/>
        <v>0.48765432098765427</v>
      </c>
      <c r="G99" s="76">
        <f t="shared" si="27"/>
        <v>95</v>
      </c>
      <c r="H99" s="46" t="s">
        <v>212</v>
      </c>
      <c r="I99" s="63">
        <v>239</v>
      </c>
      <c r="J99" s="77">
        <v>135</v>
      </c>
      <c r="K99" s="62">
        <f t="shared" si="20"/>
        <v>0.43514644351464438</v>
      </c>
      <c r="AE99" s="76">
        <v>48</v>
      </c>
      <c r="AF99" s="46" t="s">
        <v>716</v>
      </c>
      <c r="AG99" s="63">
        <v>24</v>
      </c>
      <c r="AH99" s="77">
        <v>16</v>
      </c>
      <c r="AI99" s="62">
        <f t="shared" si="23"/>
        <v>0.33333333333333337</v>
      </c>
      <c r="AK99" s="76">
        <v>48</v>
      </c>
      <c r="AL99" s="46" t="s">
        <v>167</v>
      </c>
      <c r="AM99" s="63">
        <v>337</v>
      </c>
      <c r="AN99" s="77">
        <v>195</v>
      </c>
      <c r="AO99" s="62">
        <f t="shared" si="24"/>
        <v>0.42136498516320475</v>
      </c>
      <c r="AW99" s="76">
        <v>48</v>
      </c>
      <c r="AX99" s="46" t="s">
        <v>145</v>
      </c>
      <c r="AY99" s="63">
        <v>413</v>
      </c>
      <c r="AZ99" s="77">
        <v>244</v>
      </c>
      <c r="BA99" s="62">
        <f t="shared" si="25"/>
        <v>0.40920096852300247</v>
      </c>
    </row>
    <row r="100" spans="1:53">
      <c r="A100" s="46" t="s">
        <v>64</v>
      </c>
      <c r="B100" s="46" t="s">
        <v>825</v>
      </c>
      <c r="C100" s="63">
        <v>12</v>
      </c>
      <c r="D100" s="77">
        <v>3</v>
      </c>
      <c r="E100" s="62">
        <f t="shared" si="26"/>
        <v>0.75</v>
      </c>
      <c r="G100" s="76">
        <f t="shared" si="27"/>
        <v>96</v>
      </c>
      <c r="H100" s="46" t="s">
        <v>726</v>
      </c>
      <c r="I100" s="63">
        <v>23</v>
      </c>
      <c r="J100" s="77">
        <v>13</v>
      </c>
      <c r="K100" s="62">
        <f t="shared" si="20"/>
        <v>0.43478260869565222</v>
      </c>
      <c r="AE100" s="76">
        <f>AE99+1</f>
        <v>49</v>
      </c>
      <c r="AF100" s="46" t="s">
        <v>610</v>
      </c>
      <c r="AG100" s="63">
        <v>39</v>
      </c>
      <c r="AH100" s="77">
        <v>26</v>
      </c>
      <c r="AI100" s="62">
        <f t="shared" si="23"/>
        <v>0.33333333333333337</v>
      </c>
      <c r="AK100" s="76">
        <f>AK99+1</f>
        <v>49</v>
      </c>
      <c r="AL100" s="46" t="s">
        <v>778</v>
      </c>
      <c r="AM100" s="63">
        <v>19</v>
      </c>
      <c r="AN100" s="77">
        <v>11</v>
      </c>
      <c r="AO100" s="62">
        <f t="shared" si="24"/>
        <v>0.42105263157894735</v>
      </c>
      <c r="AW100" s="76">
        <f>AW99+1</f>
        <v>49</v>
      </c>
      <c r="AX100" s="46" t="s">
        <v>480</v>
      </c>
      <c r="AY100" s="63">
        <v>64</v>
      </c>
      <c r="AZ100" s="77">
        <v>38</v>
      </c>
      <c r="BA100" s="62">
        <f t="shared" si="25"/>
        <v>0.40625</v>
      </c>
    </row>
    <row r="101" spans="1:53">
      <c r="A101" s="46" t="s">
        <v>52</v>
      </c>
      <c r="B101" s="46" t="s">
        <v>157</v>
      </c>
      <c r="C101" s="63">
        <v>360</v>
      </c>
      <c r="D101" s="77">
        <v>191</v>
      </c>
      <c r="E101" s="62">
        <f t="shared" si="26"/>
        <v>0.46944444444444444</v>
      </c>
      <c r="G101" s="76">
        <f t="shared" si="27"/>
        <v>97</v>
      </c>
      <c r="H101" s="46" t="s">
        <v>406</v>
      </c>
      <c r="I101" s="63">
        <v>83</v>
      </c>
      <c r="J101" s="77">
        <v>47</v>
      </c>
      <c r="K101" s="62">
        <f t="shared" ref="K101:K132" si="30">1-(J101/I101)</f>
        <v>0.4337349397590361</v>
      </c>
      <c r="AE101" s="76">
        <v>49</v>
      </c>
      <c r="AF101" s="46" t="s">
        <v>553</v>
      </c>
      <c r="AG101" s="63">
        <v>49</v>
      </c>
      <c r="AH101" s="77">
        <v>33</v>
      </c>
      <c r="AI101" s="62">
        <f t="shared" ref="AI101:AI119" si="31">1-(AH101/AG101)</f>
        <v>0.32653061224489799</v>
      </c>
      <c r="AK101" s="76">
        <v>49</v>
      </c>
      <c r="AL101" s="46" t="s">
        <v>221</v>
      </c>
      <c r="AM101" s="63">
        <v>221</v>
      </c>
      <c r="AN101" s="77">
        <v>128</v>
      </c>
      <c r="AO101" s="62">
        <f t="shared" ref="AO101:AO132" si="32">1-(AN101/AM101)</f>
        <v>0.420814479638009</v>
      </c>
      <c r="AW101" s="76">
        <v>49</v>
      </c>
      <c r="AX101" s="46" t="s">
        <v>456</v>
      </c>
      <c r="AY101" s="63">
        <v>69</v>
      </c>
      <c r="AZ101" s="77">
        <v>41</v>
      </c>
      <c r="BA101" s="62">
        <f t="shared" ref="BA101:BA132" si="33">1-(AZ101/AY101)</f>
        <v>0.40579710144927539</v>
      </c>
    </row>
    <row r="102" spans="1:53">
      <c r="A102" s="46" t="s">
        <v>72</v>
      </c>
      <c r="B102" s="46" t="s">
        <v>270</v>
      </c>
      <c r="C102" s="63">
        <v>165</v>
      </c>
      <c r="D102" s="77">
        <v>97</v>
      </c>
      <c r="E102" s="62">
        <f t="shared" si="26"/>
        <v>0.41212121212121211</v>
      </c>
      <c r="G102" s="76">
        <f t="shared" si="27"/>
        <v>98</v>
      </c>
      <c r="H102" s="46" t="s">
        <v>255</v>
      </c>
      <c r="I102" s="63">
        <v>184</v>
      </c>
      <c r="J102" s="77">
        <v>105</v>
      </c>
      <c r="K102" s="62">
        <f t="shared" si="30"/>
        <v>0.42934782608695654</v>
      </c>
      <c r="AE102" s="76">
        <f>AE101+1</f>
        <v>50</v>
      </c>
      <c r="AF102" s="46" t="s">
        <v>683</v>
      </c>
      <c r="AG102" s="63">
        <v>28</v>
      </c>
      <c r="AH102" s="77">
        <v>19</v>
      </c>
      <c r="AI102" s="62">
        <f t="shared" si="31"/>
        <v>0.3214285714285714</v>
      </c>
      <c r="AK102" s="76">
        <f>AK101+1</f>
        <v>50</v>
      </c>
      <c r="AL102" s="46" t="s">
        <v>660</v>
      </c>
      <c r="AM102" s="63">
        <v>31</v>
      </c>
      <c r="AN102" s="77">
        <v>18</v>
      </c>
      <c r="AO102" s="62">
        <f t="shared" si="32"/>
        <v>0.41935483870967738</v>
      </c>
      <c r="AW102" s="76">
        <f>AW101+1</f>
        <v>50</v>
      </c>
      <c r="AX102" s="46" t="s">
        <v>422</v>
      </c>
      <c r="AY102" s="63">
        <v>77</v>
      </c>
      <c r="AZ102" s="77">
        <v>46</v>
      </c>
      <c r="BA102" s="62">
        <f t="shared" si="33"/>
        <v>0.40259740259740262</v>
      </c>
    </row>
    <row r="103" spans="1:53">
      <c r="A103" s="46" t="s">
        <v>52</v>
      </c>
      <c r="B103" s="46" t="s">
        <v>586</v>
      </c>
      <c r="C103" s="63">
        <v>42</v>
      </c>
      <c r="D103" s="77">
        <v>25</v>
      </c>
      <c r="E103" s="62">
        <f t="shared" si="26"/>
        <v>0.40476190476190477</v>
      </c>
      <c r="G103" s="76">
        <f t="shared" si="27"/>
        <v>99</v>
      </c>
      <c r="H103" s="46" t="s">
        <v>814</v>
      </c>
      <c r="I103" s="63">
        <v>14</v>
      </c>
      <c r="J103" s="77">
        <v>8</v>
      </c>
      <c r="K103" s="62">
        <f t="shared" si="30"/>
        <v>0.4285714285714286</v>
      </c>
      <c r="AE103" s="76">
        <v>50</v>
      </c>
      <c r="AF103" s="46" t="s">
        <v>774</v>
      </c>
      <c r="AG103" s="63">
        <v>19</v>
      </c>
      <c r="AH103" s="77">
        <v>13</v>
      </c>
      <c r="AI103" s="62">
        <f t="shared" si="31"/>
        <v>0.31578947368421051</v>
      </c>
      <c r="AK103" s="76">
        <v>50</v>
      </c>
      <c r="AL103" s="46" t="s">
        <v>336</v>
      </c>
      <c r="AM103" s="63">
        <v>118</v>
      </c>
      <c r="AN103" s="77">
        <v>69</v>
      </c>
      <c r="AO103" s="62">
        <f t="shared" si="32"/>
        <v>0.4152542372881356</v>
      </c>
      <c r="AW103" s="76">
        <v>50</v>
      </c>
      <c r="AX103" s="46" t="s">
        <v>570</v>
      </c>
      <c r="AY103" s="63">
        <v>45</v>
      </c>
      <c r="AZ103" s="77">
        <v>27</v>
      </c>
      <c r="BA103" s="62">
        <f t="shared" si="33"/>
        <v>0.4</v>
      </c>
    </row>
    <row r="104" spans="1:53">
      <c r="A104" s="46" t="s">
        <v>64</v>
      </c>
      <c r="B104" s="46" t="s">
        <v>842</v>
      </c>
      <c r="C104" s="63">
        <v>11</v>
      </c>
      <c r="D104" s="77">
        <v>13</v>
      </c>
      <c r="E104" s="62">
        <f t="shared" si="26"/>
        <v>-0.18181818181818188</v>
      </c>
      <c r="G104" s="76">
        <f t="shared" si="27"/>
        <v>100</v>
      </c>
      <c r="H104" s="46" t="s">
        <v>225</v>
      </c>
      <c r="I104" s="63">
        <v>213</v>
      </c>
      <c r="J104" s="77">
        <v>123</v>
      </c>
      <c r="K104" s="62">
        <f t="shared" si="30"/>
        <v>0.42253521126760563</v>
      </c>
      <c r="AE104" s="76">
        <f>AE103+1</f>
        <v>51</v>
      </c>
      <c r="AF104" s="46" t="s">
        <v>655</v>
      </c>
      <c r="AG104" s="63">
        <v>32</v>
      </c>
      <c r="AH104" s="77">
        <v>22</v>
      </c>
      <c r="AI104" s="62">
        <f t="shared" si="31"/>
        <v>0.3125</v>
      </c>
      <c r="AK104" s="76">
        <f>AK103+1</f>
        <v>51</v>
      </c>
      <c r="AL104" s="46" t="s">
        <v>394</v>
      </c>
      <c r="AM104" s="63">
        <v>87</v>
      </c>
      <c r="AN104" s="77">
        <v>51</v>
      </c>
      <c r="AO104" s="62">
        <f t="shared" si="32"/>
        <v>0.41379310344827591</v>
      </c>
      <c r="AW104" s="76">
        <f>AW103+1</f>
        <v>51</v>
      </c>
      <c r="AX104" s="46" t="s">
        <v>195</v>
      </c>
      <c r="AY104" s="63">
        <v>265</v>
      </c>
      <c r="AZ104" s="77">
        <v>159</v>
      </c>
      <c r="BA104" s="62">
        <f t="shared" si="33"/>
        <v>0.4</v>
      </c>
    </row>
    <row r="105" spans="1:53">
      <c r="A105" s="46" t="s">
        <v>79</v>
      </c>
      <c r="B105" s="46" t="s">
        <v>204</v>
      </c>
      <c r="C105" s="63">
        <v>255</v>
      </c>
      <c r="D105" s="77">
        <v>133</v>
      </c>
      <c r="E105" s="62">
        <f t="shared" si="26"/>
        <v>0.47843137254901957</v>
      </c>
      <c r="G105" s="76">
        <f t="shared" si="27"/>
        <v>101</v>
      </c>
      <c r="H105" s="46" t="s">
        <v>163</v>
      </c>
      <c r="I105" s="63">
        <v>349</v>
      </c>
      <c r="J105" s="77">
        <v>203</v>
      </c>
      <c r="K105" s="62">
        <f t="shared" si="30"/>
        <v>0.41833810888252154</v>
      </c>
      <c r="AE105" s="76">
        <v>51</v>
      </c>
      <c r="AF105" s="46" t="s">
        <v>538</v>
      </c>
      <c r="AG105" s="63">
        <v>52</v>
      </c>
      <c r="AH105" s="77">
        <v>36</v>
      </c>
      <c r="AI105" s="62">
        <f t="shared" si="31"/>
        <v>0.30769230769230771</v>
      </c>
      <c r="AK105" s="76">
        <v>51</v>
      </c>
      <c r="AL105" s="46" t="s">
        <v>432</v>
      </c>
      <c r="AM105" s="63">
        <v>75</v>
      </c>
      <c r="AN105" s="77">
        <v>44</v>
      </c>
      <c r="AO105" s="62">
        <f t="shared" si="32"/>
        <v>0.41333333333333333</v>
      </c>
      <c r="AW105" s="76">
        <v>51</v>
      </c>
      <c r="AX105" s="46" t="s">
        <v>811</v>
      </c>
      <c r="AY105" s="63">
        <v>15</v>
      </c>
      <c r="AZ105" s="77">
        <v>9</v>
      </c>
      <c r="BA105" s="62">
        <f t="shared" si="33"/>
        <v>0.4</v>
      </c>
    </row>
    <row r="106" spans="1:53" ht="14.25" customHeight="1">
      <c r="A106" s="46" t="s">
        <v>61</v>
      </c>
      <c r="B106" s="46" t="s">
        <v>244</v>
      </c>
      <c r="C106" s="63">
        <v>189</v>
      </c>
      <c r="D106" s="77">
        <v>52</v>
      </c>
      <c r="E106" s="62">
        <f t="shared" si="26"/>
        <v>0.72486772486772488</v>
      </c>
      <c r="G106" s="76">
        <f t="shared" si="27"/>
        <v>102</v>
      </c>
      <c r="H106" s="46" t="s">
        <v>690</v>
      </c>
      <c r="I106" s="63">
        <v>27</v>
      </c>
      <c r="J106" s="77">
        <v>16</v>
      </c>
      <c r="K106" s="62">
        <f t="shared" si="30"/>
        <v>0.40740740740740744</v>
      </c>
      <c r="AE106" s="76">
        <f>AE105+1</f>
        <v>52</v>
      </c>
      <c r="AF106" s="46" t="s">
        <v>517</v>
      </c>
      <c r="AG106" s="63">
        <v>56</v>
      </c>
      <c r="AH106" s="77">
        <v>40</v>
      </c>
      <c r="AI106" s="62">
        <f t="shared" si="31"/>
        <v>0.2857142857142857</v>
      </c>
      <c r="AK106" s="76">
        <f>AK105+1</f>
        <v>52</v>
      </c>
      <c r="AL106" s="46" t="s">
        <v>270</v>
      </c>
      <c r="AM106" s="63">
        <v>165</v>
      </c>
      <c r="AN106" s="77">
        <v>97</v>
      </c>
      <c r="AO106" s="62">
        <f t="shared" si="32"/>
        <v>0.41212121212121211</v>
      </c>
      <c r="AW106" s="76">
        <f>AW105+1</f>
        <v>52</v>
      </c>
      <c r="AX106" s="46" t="s">
        <v>760</v>
      </c>
      <c r="AY106" s="63">
        <v>20</v>
      </c>
      <c r="AZ106" s="77">
        <v>12</v>
      </c>
      <c r="BA106" s="62">
        <f t="shared" si="33"/>
        <v>0.4</v>
      </c>
    </row>
    <row r="107" spans="1:53" ht="14.25" customHeight="1">
      <c r="A107" s="46" t="s">
        <v>79</v>
      </c>
      <c r="B107" s="46" t="s">
        <v>624</v>
      </c>
      <c r="C107" s="63">
        <v>35</v>
      </c>
      <c r="D107" s="77">
        <v>21</v>
      </c>
      <c r="E107" s="62">
        <f t="shared" si="26"/>
        <v>0.4</v>
      </c>
      <c r="G107" s="76">
        <f t="shared" si="27"/>
        <v>103</v>
      </c>
      <c r="H107" s="46" t="s">
        <v>586</v>
      </c>
      <c r="I107" s="63">
        <v>42</v>
      </c>
      <c r="J107" s="77">
        <v>25</v>
      </c>
      <c r="K107" s="62">
        <f t="shared" si="30"/>
        <v>0.40476190476190477</v>
      </c>
      <c r="AE107" s="76">
        <v>52</v>
      </c>
      <c r="AF107" s="46" t="s">
        <v>311</v>
      </c>
      <c r="AG107" s="63">
        <v>133</v>
      </c>
      <c r="AH107" s="77">
        <v>96</v>
      </c>
      <c r="AI107" s="62">
        <f t="shared" si="31"/>
        <v>0.27819548872180455</v>
      </c>
      <c r="AK107" s="76">
        <v>52</v>
      </c>
      <c r="AL107" s="46" t="s">
        <v>790</v>
      </c>
      <c r="AM107" s="63">
        <v>17</v>
      </c>
      <c r="AN107" s="77">
        <v>10</v>
      </c>
      <c r="AO107" s="62">
        <f t="shared" si="32"/>
        <v>0.41176470588235292</v>
      </c>
      <c r="AW107" s="76">
        <v>52</v>
      </c>
      <c r="AX107" s="46" t="s">
        <v>650</v>
      </c>
      <c r="AY107" s="63">
        <v>33</v>
      </c>
      <c r="AZ107" s="77">
        <v>20</v>
      </c>
      <c r="BA107" s="62">
        <f t="shared" si="33"/>
        <v>0.39393939393939392</v>
      </c>
    </row>
    <row r="108" spans="1:53">
      <c r="A108" s="46" t="s">
        <v>72</v>
      </c>
      <c r="B108" s="46" t="s">
        <v>477</v>
      </c>
      <c r="C108" s="63">
        <v>64</v>
      </c>
      <c r="D108" s="77">
        <v>41</v>
      </c>
      <c r="E108" s="62">
        <f t="shared" si="26"/>
        <v>0.359375</v>
      </c>
      <c r="G108" s="76">
        <f t="shared" si="27"/>
        <v>104</v>
      </c>
      <c r="H108" s="46" t="s">
        <v>436</v>
      </c>
      <c r="I108" s="63">
        <v>73</v>
      </c>
      <c r="J108" s="77">
        <v>44</v>
      </c>
      <c r="K108" s="62">
        <f t="shared" si="30"/>
        <v>0.39726027397260277</v>
      </c>
      <c r="AE108" s="76">
        <f>AE107+1</f>
        <v>53</v>
      </c>
      <c r="AF108" s="46" t="s">
        <v>847</v>
      </c>
      <c r="AG108" s="63">
        <v>11</v>
      </c>
      <c r="AH108" s="77">
        <v>8</v>
      </c>
      <c r="AI108" s="62">
        <f t="shared" si="31"/>
        <v>0.27272727272727271</v>
      </c>
      <c r="AK108" s="76">
        <f>AK107+1</f>
        <v>53</v>
      </c>
      <c r="AL108" s="46" t="s">
        <v>733</v>
      </c>
      <c r="AM108" s="63">
        <v>22</v>
      </c>
      <c r="AN108" s="77">
        <v>13</v>
      </c>
      <c r="AO108" s="62">
        <f t="shared" si="32"/>
        <v>0.40909090909090906</v>
      </c>
      <c r="AW108" s="76">
        <f>AW107+1</f>
        <v>53</v>
      </c>
      <c r="AX108" s="46" t="s">
        <v>339</v>
      </c>
      <c r="AY108" s="63">
        <v>117</v>
      </c>
      <c r="AZ108" s="77">
        <v>71</v>
      </c>
      <c r="BA108" s="62">
        <f t="shared" si="33"/>
        <v>0.39316239316239321</v>
      </c>
    </row>
    <row r="109" spans="1:53">
      <c r="A109" s="46" t="s">
        <v>52</v>
      </c>
      <c r="B109" s="46" t="s">
        <v>466</v>
      </c>
      <c r="C109" s="63">
        <v>66</v>
      </c>
      <c r="D109" s="77">
        <v>27</v>
      </c>
      <c r="E109" s="62">
        <f t="shared" si="26"/>
        <v>0.59090909090909083</v>
      </c>
      <c r="G109" s="76">
        <f t="shared" si="27"/>
        <v>105</v>
      </c>
      <c r="H109" s="46" t="s">
        <v>266</v>
      </c>
      <c r="I109" s="63">
        <v>168</v>
      </c>
      <c r="J109" s="77">
        <v>102</v>
      </c>
      <c r="K109" s="62">
        <f t="shared" si="30"/>
        <v>0.3928571428571429</v>
      </c>
      <c r="AE109" s="76">
        <v>53</v>
      </c>
      <c r="AF109" s="46" t="s">
        <v>637</v>
      </c>
      <c r="AG109" s="63">
        <v>34</v>
      </c>
      <c r="AH109" s="77">
        <v>25</v>
      </c>
      <c r="AI109" s="62">
        <f t="shared" si="31"/>
        <v>0.26470588235294112</v>
      </c>
      <c r="AK109" s="76">
        <v>53</v>
      </c>
      <c r="AL109" s="46" t="s">
        <v>166</v>
      </c>
      <c r="AM109" s="63">
        <v>341</v>
      </c>
      <c r="AN109" s="77">
        <v>202</v>
      </c>
      <c r="AO109" s="62">
        <f t="shared" si="32"/>
        <v>0.40762463343108502</v>
      </c>
      <c r="AW109" s="76">
        <v>53</v>
      </c>
      <c r="AX109" s="46" t="s">
        <v>581</v>
      </c>
      <c r="AY109" s="63">
        <v>44</v>
      </c>
      <c r="AZ109" s="77">
        <v>27</v>
      </c>
      <c r="BA109" s="62">
        <f t="shared" si="33"/>
        <v>0.38636363636363635</v>
      </c>
    </row>
    <row r="110" spans="1:53">
      <c r="A110" s="46" t="s">
        <v>72</v>
      </c>
      <c r="B110" s="46" t="s">
        <v>294</v>
      </c>
      <c r="C110" s="63">
        <v>143</v>
      </c>
      <c r="D110" s="77">
        <v>90</v>
      </c>
      <c r="E110" s="62">
        <f t="shared" si="26"/>
        <v>0.37062937062937062</v>
      </c>
      <c r="G110" s="76">
        <f t="shared" si="27"/>
        <v>106</v>
      </c>
      <c r="H110" s="46" t="s">
        <v>567</v>
      </c>
      <c r="I110" s="63">
        <v>46</v>
      </c>
      <c r="J110" s="77">
        <v>28</v>
      </c>
      <c r="K110" s="62">
        <f t="shared" si="30"/>
        <v>0.39130434782608692</v>
      </c>
      <c r="AE110" s="76">
        <f>AE109+1</f>
        <v>54</v>
      </c>
      <c r="AF110" s="46" t="s">
        <v>904</v>
      </c>
      <c r="AG110" s="63">
        <v>4</v>
      </c>
      <c r="AH110" s="77">
        <v>3</v>
      </c>
      <c r="AI110" s="62">
        <f t="shared" si="31"/>
        <v>0.25</v>
      </c>
      <c r="AK110" s="76">
        <f>AK109+1</f>
        <v>54</v>
      </c>
      <c r="AL110" s="46" t="s">
        <v>383</v>
      </c>
      <c r="AM110" s="63">
        <v>91</v>
      </c>
      <c r="AN110" s="77">
        <v>54</v>
      </c>
      <c r="AO110" s="62">
        <f t="shared" si="32"/>
        <v>0.40659340659340659</v>
      </c>
      <c r="AW110" s="76">
        <f>AW109+1</f>
        <v>54</v>
      </c>
      <c r="AX110" s="46" t="s">
        <v>501</v>
      </c>
      <c r="AY110" s="63">
        <v>60</v>
      </c>
      <c r="AZ110" s="77">
        <v>37</v>
      </c>
      <c r="BA110" s="62">
        <f t="shared" si="33"/>
        <v>0.3833333333333333</v>
      </c>
    </row>
    <row r="111" spans="1:53">
      <c r="A111" s="46" t="s">
        <v>1452</v>
      </c>
      <c r="B111" s="46" t="s">
        <v>601</v>
      </c>
      <c r="C111" s="63">
        <v>40</v>
      </c>
      <c r="D111" s="77">
        <v>19</v>
      </c>
      <c r="E111" s="62">
        <f t="shared" si="26"/>
        <v>0.52500000000000002</v>
      </c>
      <c r="G111" s="76">
        <f t="shared" si="27"/>
        <v>107</v>
      </c>
      <c r="H111" s="46" t="s">
        <v>136</v>
      </c>
      <c r="I111" s="63">
        <v>473</v>
      </c>
      <c r="J111" s="77">
        <v>289</v>
      </c>
      <c r="K111" s="62">
        <f t="shared" si="30"/>
        <v>0.38900634249471455</v>
      </c>
      <c r="AE111" s="76">
        <v>54</v>
      </c>
      <c r="AF111" s="46" t="s">
        <v>437</v>
      </c>
      <c r="AG111" s="63">
        <v>73</v>
      </c>
      <c r="AH111" s="77">
        <v>57</v>
      </c>
      <c r="AI111" s="62">
        <f t="shared" si="31"/>
        <v>0.21917808219178081</v>
      </c>
      <c r="AK111" s="76">
        <v>54</v>
      </c>
      <c r="AL111" s="46" t="s">
        <v>561</v>
      </c>
      <c r="AM111" s="63">
        <v>47</v>
      </c>
      <c r="AN111" s="77">
        <v>28</v>
      </c>
      <c r="AO111" s="62">
        <f t="shared" si="32"/>
        <v>0.4042553191489362</v>
      </c>
      <c r="AW111" s="76">
        <v>54</v>
      </c>
      <c r="AX111" s="46" t="s">
        <v>634</v>
      </c>
      <c r="AY111" s="63">
        <v>34</v>
      </c>
      <c r="AZ111" s="77">
        <v>21</v>
      </c>
      <c r="BA111" s="62">
        <f t="shared" si="33"/>
        <v>0.38235294117647056</v>
      </c>
    </row>
    <row r="112" spans="1:53">
      <c r="A112" s="46" t="s">
        <v>56</v>
      </c>
      <c r="B112" s="46" t="s">
        <v>763</v>
      </c>
      <c r="C112" s="63">
        <v>19</v>
      </c>
      <c r="D112" s="77">
        <v>9</v>
      </c>
      <c r="E112" s="62">
        <f t="shared" si="26"/>
        <v>0.52631578947368429</v>
      </c>
      <c r="G112" s="76">
        <f t="shared" si="27"/>
        <v>108</v>
      </c>
      <c r="H112" s="46" t="s">
        <v>513</v>
      </c>
      <c r="I112" s="63">
        <v>57</v>
      </c>
      <c r="J112" s="77">
        <v>35</v>
      </c>
      <c r="K112" s="62">
        <f t="shared" si="30"/>
        <v>0.38596491228070173</v>
      </c>
      <c r="AE112" s="76">
        <f>AE111+1</f>
        <v>55</v>
      </c>
      <c r="AF112" s="46" t="s">
        <v>723</v>
      </c>
      <c r="AG112" s="63">
        <v>24</v>
      </c>
      <c r="AH112" s="77">
        <v>19</v>
      </c>
      <c r="AI112" s="62">
        <f t="shared" si="31"/>
        <v>0.20833333333333337</v>
      </c>
      <c r="AK112" s="76">
        <f>AK111+1</f>
        <v>55</v>
      </c>
      <c r="AL112" s="46" t="s">
        <v>280</v>
      </c>
      <c r="AM112" s="63">
        <v>156</v>
      </c>
      <c r="AN112" s="77">
        <v>93</v>
      </c>
      <c r="AO112" s="62">
        <f t="shared" si="32"/>
        <v>0.40384615384615385</v>
      </c>
      <c r="AW112" s="76">
        <f>AW111+1</f>
        <v>55</v>
      </c>
      <c r="AX112" s="46" t="s">
        <v>159</v>
      </c>
      <c r="AY112" s="63">
        <v>358</v>
      </c>
      <c r="AZ112" s="77">
        <v>222</v>
      </c>
      <c r="BA112" s="62">
        <f t="shared" si="33"/>
        <v>0.37988826815642462</v>
      </c>
    </row>
    <row r="113" spans="1:53">
      <c r="A113" s="46" t="s">
        <v>52</v>
      </c>
      <c r="B113" s="46" t="s">
        <v>363</v>
      </c>
      <c r="C113" s="63">
        <v>104</v>
      </c>
      <c r="D113" s="77">
        <v>42</v>
      </c>
      <c r="E113" s="62">
        <f t="shared" si="26"/>
        <v>0.59615384615384615</v>
      </c>
      <c r="G113" s="76">
        <f t="shared" si="27"/>
        <v>109</v>
      </c>
      <c r="H113" s="46" t="s">
        <v>633</v>
      </c>
      <c r="I113" s="63">
        <v>34</v>
      </c>
      <c r="J113" s="77">
        <v>21</v>
      </c>
      <c r="K113" s="62">
        <f t="shared" si="30"/>
        <v>0.38235294117647056</v>
      </c>
      <c r="AE113" s="76">
        <v>55</v>
      </c>
      <c r="AF113" s="46" t="s">
        <v>822</v>
      </c>
      <c r="AG113" s="63">
        <v>13</v>
      </c>
      <c r="AH113" s="77">
        <v>11</v>
      </c>
      <c r="AI113" s="62">
        <f t="shared" si="31"/>
        <v>0.15384615384615385</v>
      </c>
      <c r="AK113" s="76">
        <v>55</v>
      </c>
      <c r="AL113" s="46" t="s">
        <v>500</v>
      </c>
      <c r="AM113" s="63">
        <v>60</v>
      </c>
      <c r="AN113" s="77">
        <v>36</v>
      </c>
      <c r="AO113" s="62">
        <f t="shared" si="32"/>
        <v>0.4</v>
      </c>
      <c r="AW113" s="76">
        <v>55</v>
      </c>
      <c r="AX113" s="46" t="s">
        <v>498</v>
      </c>
      <c r="AY113" s="63">
        <v>61</v>
      </c>
      <c r="AZ113" s="77">
        <v>38</v>
      </c>
      <c r="BA113" s="62">
        <f t="shared" si="33"/>
        <v>0.37704918032786883</v>
      </c>
    </row>
    <row r="114" spans="1:53">
      <c r="A114" s="46" t="s">
        <v>52</v>
      </c>
      <c r="B114" s="46" t="s">
        <v>124</v>
      </c>
      <c r="C114" s="63">
        <v>587</v>
      </c>
      <c r="D114" s="77">
        <v>318</v>
      </c>
      <c r="E114" s="62">
        <f t="shared" si="26"/>
        <v>0.45826235093696766</v>
      </c>
      <c r="G114" s="76">
        <f t="shared" si="27"/>
        <v>110</v>
      </c>
      <c r="H114" s="46" t="s">
        <v>643</v>
      </c>
      <c r="I114" s="63">
        <v>34</v>
      </c>
      <c r="J114" s="77">
        <v>21</v>
      </c>
      <c r="K114" s="62">
        <f t="shared" si="30"/>
        <v>0.38235294117647056</v>
      </c>
      <c r="AE114" s="76">
        <f>AE113+1</f>
        <v>56</v>
      </c>
      <c r="AF114" s="46" t="s">
        <v>544</v>
      </c>
      <c r="AG114" s="63">
        <v>51</v>
      </c>
      <c r="AH114" s="77">
        <v>44</v>
      </c>
      <c r="AI114" s="62">
        <f t="shared" si="31"/>
        <v>0.13725490196078427</v>
      </c>
      <c r="AK114" s="76">
        <f>AK113+1</f>
        <v>56</v>
      </c>
      <c r="AL114" s="46" t="s">
        <v>812</v>
      </c>
      <c r="AM114" s="63">
        <v>15</v>
      </c>
      <c r="AN114" s="77">
        <v>9</v>
      </c>
      <c r="AO114" s="62">
        <f t="shared" si="32"/>
        <v>0.4</v>
      </c>
      <c r="AW114" s="76">
        <f>AW113+1</f>
        <v>56</v>
      </c>
      <c r="AX114" s="46" t="s">
        <v>304</v>
      </c>
      <c r="AY114" s="63">
        <v>136</v>
      </c>
      <c r="AZ114" s="77">
        <v>85</v>
      </c>
      <c r="BA114" s="62">
        <f t="shared" si="33"/>
        <v>0.375</v>
      </c>
    </row>
    <row r="115" spans="1:53">
      <c r="A115" s="46" t="s">
        <v>58</v>
      </c>
      <c r="B115" s="46" t="s">
        <v>702</v>
      </c>
      <c r="C115" s="63">
        <v>26</v>
      </c>
      <c r="D115" s="77">
        <v>9</v>
      </c>
      <c r="E115" s="62">
        <f t="shared" si="26"/>
        <v>0.65384615384615385</v>
      </c>
      <c r="G115" s="76">
        <f t="shared" si="27"/>
        <v>111</v>
      </c>
      <c r="H115" s="46" t="s">
        <v>284</v>
      </c>
      <c r="I115" s="63">
        <v>152</v>
      </c>
      <c r="J115" s="77">
        <v>95</v>
      </c>
      <c r="K115" s="62">
        <f t="shared" si="30"/>
        <v>0.375</v>
      </c>
      <c r="AE115" s="76">
        <v>56</v>
      </c>
      <c r="AF115" s="46" t="s">
        <v>761</v>
      </c>
      <c r="AG115" s="63">
        <v>20</v>
      </c>
      <c r="AH115" s="77">
        <v>19</v>
      </c>
      <c r="AI115" s="62">
        <f t="shared" si="31"/>
        <v>5.0000000000000044E-2</v>
      </c>
      <c r="AK115" s="76">
        <v>56</v>
      </c>
      <c r="AL115" s="46" t="s">
        <v>864</v>
      </c>
      <c r="AM115" s="63">
        <v>10</v>
      </c>
      <c r="AN115" s="77">
        <v>6</v>
      </c>
      <c r="AO115" s="62">
        <f t="shared" si="32"/>
        <v>0.4</v>
      </c>
      <c r="AW115" s="76">
        <v>56</v>
      </c>
      <c r="AX115" s="46" t="s">
        <v>374</v>
      </c>
      <c r="AY115" s="63">
        <v>96</v>
      </c>
      <c r="AZ115" s="77">
        <v>60</v>
      </c>
      <c r="BA115" s="62">
        <f t="shared" si="33"/>
        <v>0.375</v>
      </c>
    </row>
    <row r="116" spans="1:53">
      <c r="A116" s="46" t="s">
        <v>58</v>
      </c>
      <c r="B116" s="46" t="s">
        <v>779</v>
      </c>
      <c r="C116" s="63">
        <v>18</v>
      </c>
      <c r="D116" s="77">
        <v>10</v>
      </c>
      <c r="E116" s="62">
        <f t="shared" si="26"/>
        <v>0.44444444444444442</v>
      </c>
      <c r="G116" s="76">
        <f t="shared" si="27"/>
        <v>112</v>
      </c>
      <c r="H116" s="46" t="s">
        <v>268</v>
      </c>
      <c r="I116" s="63">
        <v>166</v>
      </c>
      <c r="J116" s="77">
        <v>104</v>
      </c>
      <c r="K116" s="62">
        <f t="shared" si="30"/>
        <v>0.37349397590361444</v>
      </c>
      <c r="AE116" s="76">
        <f>AE115+1</f>
        <v>57</v>
      </c>
      <c r="AF116" s="46" t="s">
        <v>817</v>
      </c>
      <c r="AG116" s="63">
        <v>14</v>
      </c>
      <c r="AH116" s="77">
        <v>16</v>
      </c>
      <c r="AI116" s="62">
        <f t="shared" si="31"/>
        <v>-0.14285714285714279</v>
      </c>
      <c r="AK116" s="76">
        <f>AK115+1</f>
        <v>57</v>
      </c>
      <c r="AL116" s="46" t="s">
        <v>108</v>
      </c>
      <c r="AM116" s="63">
        <v>733</v>
      </c>
      <c r="AN116" s="77">
        <v>440</v>
      </c>
      <c r="AO116" s="62">
        <f t="shared" si="32"/>
        <v>0.39972714870395631</v>
      </c>
      <c r="AW116" s="76">
        <f>AW115+1</f>
        <v>57</v>
      </c>
      <c r="AX116" s="46" t="s">
        <v>656</v>
      </c>
      <c r="AY116" s="63">
        <v>32</v>
      </c>
      <c r="AZ116" s="77">
        <v>20</v>
      </c>
      <c r="BA116" s="62">
        <f t="shared" si="33"/>
        <v>0.375</v>
      </c>
    </row>
    <row r="117" spans="1:53">
      <c r="A117" s="46" t="s">
        <v>72</v>
      </c>
      <c r="B117" s="46" t="s">
        <v>280</v>
      </c>
      <c r="C117" s="63">
        <v>156</v>
      </c>
      <c r="D117" s="77">
        <v>93</v>
      </c>
      <c r="E117" s="62">
        <f t="shared" si="26"/>
        <v>0.40384615384615385</v>
      </c>
      <c r="G117" s="76">
        <f t="shared" si="27"/>
        <v>113</v>
      </c>
      <c r="H117" s="46" t="s">
        <v>491</v>
      </c>
      <c r="I117" s="63">
        <v>62</v>
      </c>
      <c r="J117" s="77">
        <v>39</v>
      </c>
      <c r="K117" s="62">
        <f t="shared" si="30"/>
        <v>0.37096774193548387</v>
      </c>
      <c r="AE117" s="76">
        <v>57</v>
      </c>
      <c r="AF117" s="46" t="s">
        <v>842</v>
      </c>
      <c r="AG117" s="63">
        <v>11</v>
      </c>
      <c r="AH117" s="77">
        <v>13</v>
      </c>
      <c r="AI117" s="62">
        <f t="shared" si="31"/>
        <v>-0.18181818181818188</v>
      </c>
      <c r="AK117" s="76">
        <v>57</v>
      </c>
      <c r="AL117" s="46" t="s">
        <v>161</v>
      </c>
      <c r="AM117" s="63">
        <v>355</v>
      </c>
      <c r="AN117" s="77">
        <v>214</v>
      </c>
      <c r="AO117" s="62">
        <f t="shared" si="32"/>
        <v>0.39718309859154932</v>
      </c>
      <c r="AW117" s="76">
        <v>57</v>
      </c>
      <c r="AX117" s="46" t="s">
        <v>541</v>
      </c>
      <c r="AY117" s="63">
        <v>51</v>
      </c>
      <c r="AZ117" s="77">
        <v>32</v>
      </c>
      <c r="BA117" s="62">
        <f t="shared" si="33"/>
        <v>0.37254901960784315</v>
      </c>
    </row>
    <row r="118" spans="1:53">
      <c r="A118" s="46" t="s">
        <v>72</v>
      </c>
      <c r="B118" s="46" t="s">
        <v>764</v>
      </c>
      <c r="C118" s="63">
        <v>19</v>
      </c>
      <c r="D118" s="77">
        <v>14</v>
      </c>
      <c r="E118" s="62">
        <f t="shared" si="26"/>
        <v>0.26315789473684215</v>
      </c>
      <c r="G118" s="76">
        <f t="shared" si="27"/>
        <v>114</v>
      </c>
      <c r="H118" s="46" t="s">
        <v>321</v>
      </c>
      <c r="I118" s="63">
        <v>126</v>
      </c>
      <c r="J118" s="77">
        <v>80</v>
      </c>
      <c r="K118" s="62">
        <f t="shared" si="30"/>
        <v>0.36507936507936511</v>
      </c>
      <c r="AE118" s="76">
        <f>AE117+1</f>
        <v>58</v>
      </c>
      <c r="AF118" s="46" t="s">
        <v>889</v>
      </c>
      <c r="AG118" s="63">
        <v>6</v>
      </c>
      <c r="AH118" s="77">
        <v>9</v>
      </c>
      <c r="AI118" s="62">
        <f t="shared" si="31"/>
        <v>-0.5</v>
      </c>
      <c r="AK118" s="76">
        <f>AK117+1</f>
        <v>58</v>
      </c>
      <c r="AL118" s="46" t="s">
        <v>508</v>
      </c>
      <c r="AM118" s="63">
        <v>58</v>
      </c>
      <c r="AN118" s="77">
        <v>35</v>
      </c>
      <c r="AO118" s="62">
        <f t="shared" si="32"/>
        <v>0.39655172413793105</v>
      </c>
      <c r="AW118" s="76">
        <f>AW117+1</f>
        <v>58</v>
      </c>
      <c r="AX118" s="46" t="s">
        <v>412</v>
      </c>
      <c r="AY118" s="63">
        <v>81</v>
      </c>
      <c r="AZ118" s="77">
        <v>51</v>
      </c>
      <c r="BA118" s="62">
        <f t="shared" si="33"/>
        <v>0.37037037037037035</v>
      </c>
    </row>
    <row r="119" spans="1:53">
      <c r="A119" s="46" t="s">
        <v>72</v>
      </c>
      <c r="B119" s="46" t="s">
        <v>200</v>
      </c>
      <c r="C119" s="63">
        <v>260</v>
      </c>
      <c r="D119" s="77">
        <v>110</v>
      </c>
      <c r="E119" s="62">
        <f t="shared" si="26"/>
        <v>0.57692307692307687</v>
      </c>
      <c r="G119" s="76">
        <f t="shared" si="27"/>
        <v>115</v>
      </c>
      <c r="H119" s="46" t="s">
        <v>353</v>
      </c>
      <c r="I119" s="63">
        <v>108</v>
      </c>
      <c r="J119" s="77">
        <v>69</v>
      </c>
      <c r="K119" s="62">
        <f t="shared" si="30"/>
        <v>0.36111111111111116</v>
      </c>
      <c r="AE119" s="265" t="s">
        <v>42</v>
      </c>
      <c r="AF119" s="265"/>
      <c r="AG119" s="78">
        <f>SUM(AG5:AG118)</f>
        <v>18335</v>
      </c>
      <c r="AH119" s="78">
        <f>SUM(AH5:AH118)</f>
        <v>8578</v>
      </c>
      <c r="AI119" s="79">
        <f t="shared" si="31"/>
        <v>0.53215162257976545</v>
      </c>
      <c r="AK119" s="76">
        <v>58</v>
      </c>
      <c r="AL119" s="46" t="s">
        <v>398</v>
      </c>
      <c r="AM119" s="63">
        <v>86</v>
      </c>
      <c r="AN119" s="77">
        <v>52</v>
      </c>
      <c r="AO119" s="62">
        <f t="shared" si="32"/>
        <v>0.39534883720930236</v>
      </c>
      <c r="AW119" s="76">
        <v>58</v>
      </c>
      <c r="AX119" s="46" t="s">
        <v>193</v>
      </c>
      <c r="AY119" s="63">
        <v>270</v>
      </c>
      <c r="AZ119" s="77">
        <v>170</v>
      </c>
      <c r="BA119" s="62">
        <f t="shared" si="33"/>
        <v>0.37037037037037035</v>
      </c>
    </row>
    <row r="120" spans="1:53">
      <c r="A120" s="46" t="s">
        <v>72</v>
      </c>
      <c r="B120" s="46" t="s">
        <v>137</v>
      </c>
      <c r="C120" s="63">
        <v>471</v>
      </c>
      <c r="D120" s="77">
        <v>272</v>
      </c>
      <c r="E120" s="62">
        <f t="shared" si="26"/>
        <v>0.42250530785562634</v>
      </c>
      <c r="G120" s="76">
        <f t="shared" si="27"/>
        <v>116</v>
      </c>
      <c r="H120" s="46" t="s">
        <v>592</v>
      </c>
      <c r="I120" s="63">
        <v>42</v>
      </c>
      <c r="J120" s="77">
        <v>27</v>
      </c>
      <c r="K120" s="62">
        <f t="shared" si="30"/>
        <v>0.3571428571428571</v>
      </c>
      <c r="AK120" s="76">
        <f>AK119+1</f>
        <v>59</v>
      </c>
      <c r="AL120" s="46" t="s">
        <v>168</v>
      </c>
      <c r="AM120" s="63">
        <v>329</v>
      </c>
      <c r="AN120" s="77">
        <v>199</v>
      </c>
      <c r="AO120" s="62">
        <f t="shared" si="32"/>
        <v>0.39513677811550152</v>
      </c>
      <c r="AW120" s="76">
        <f>AW119+1</f>
        <v>59</v>
      </c>
      <c r="AX120" s="46" t="s">
        <v>476</v>
      </c>
      <c r="AY120" s="63">
        <v>65</v>
      </c>
      <c r="AZ120" s="77">
        <v>41</v>
      </c>
      <c r="BA120" s="62">
        <f t="shared" si="33"/>
        <v>0.36923076923076925</v>
      </c>
    </row>
    <row r="121" spans="1:53">
      <c r="A121" s="46" t="s">
        <v>72</v>
      </c>
      <c r="B121" s="46" t="s">
        <v>196</v>
      </c>
      <c r="C121" s="63">
        <v>264</v>
      </c>
      <c r="D121" s="77">
        <v>148</v>
      </c>
      <c r="E121" s="62">
        <f t="shared" si="26"/>
        <v>0.43939393939393945</v>
      </c>
      <c r="G121" s="76">
        <f t="shared" si="27"/>
        <v>117</v>
      </c>
      <c r="H121" s="46" t="s">
        <v>782</v>
      </c>
      <c r="I121" s="63">
        <v>18</v>
      </c>
      <c r="J121" s="77">
        <v>12</v>
      </c>
      <c r="K121" s="62">
        <f t="shared" si="30"/>
        <v>0.33333333333333337</v>
      </c>
      <c r="AK121" s="76">
        <v>59</v>
      </c>
      <c r="AL121" s="46" t="s">
        <v>366</v>
      </c>
      <c r="AM121" s="63">
        <v>102</v>
      </c>
      <c r="AN121" s="77">
        <v>62</v>
      </c>
      <c r="AO121" s="62">
        <f t="shared" si="32"/>
        <v>0.39215686274509809</v>
      </c>
      <c r="AW121" s="76">
        <v>59</v>
      </c>
      <c r="AX121" s="46" t="s">
        <v>762</v>
      </c>
      <c r="AY121" s="63">
        <v>19</v>
      </c>
      <c r="AZ121" s="77">
        <v>12</v>
      </c>
      <c r="BA121" s="62">
        <f t="shared" si="33"/>
        <v>0.36842105263157898</v>
      </c>
    </row>
    <row r="122" spans="1:53">
      <c r="A122" s="46" t="s">
        <v>64</v>
      </c>
      <c r="B122" s="46" t="s">
        <v>717</v>
      </c>
      <c r="C122" s="63">
        <v>24</v>
      </c>
      <c r="D122" s="77">
        <v>13</v>
      </c>
      <c r="E122" s="62">
        <f t="shared" si="26"/>
        <v>0.45833333333333337</v>
      </c>
      <c r="G122" s="76">
        <f t="shared" si="27"/>
        <v>118</v>
      </c>
      <c r="H122" s="46" t="s">
        <v>748</v>
      </c>
      <c r="I122" s="63">
        <v>21</v>
      </c>
      <c r="J122" s="77">
        <v>14</v>
      </c>
      <c r="K122" s="62">
        <f t="shared" si="30"/>
        <v>0.33333333333333337</v>
      </c>
      <c r="AK122" s="76">
        <f>AK121+1</f>
        <v>60</v>
      </c>
      <c r="AL122" s="46" t="s">
        <v>236</v>
      </c>
      <c r="AM122" s="63">
        <v>199</v>
      </c>
      <c r="AN122" s="77">
        <v>121</v>
      </c>
      <c r="AO122" s="62">
        <f t="shared" si="32"/>
        <v>0.39195979899497491</v>
      </c>
      <c r="AW122" s="76">
        <f>AW121+1</f>
        <v>60</v>
      </c>
      <c r="AX122" s="46" t="s">
        <v>843</v>
      </c>
      <c r="AY122" s="63">
        <v>11</v>
      </c>
      <c r="AZ122" s="77">
        <v>7</v>
      </c>
      <c r="BA122" s="62">
        <f t="shared" si="33"/>
        <v>0.36363636363636365</v>
      </c>
    </row>
    <row r="123" spans="1:53">
      <c r="A123" s="46" t="s">
        <v>72</v>
      </c>
      <c r="B123" s="46" t="s">
        <v>239</v>
      </c>
      <c r="C123" s="63">
        <v>198</v>
      </c>
      <c r="D123" s="77">
        <v>95</v>
      </c>
      <c r="E123" s="62">
        <f t="shared" si="26"/>
        <v>0.52020202020202022</v>
      </c>
      <c r="G123" s="76">
        <f t="shared" si="27"/>
        <v>119</v>
      </c>
      <c r="H123" s="46" t="s">
        <v>582</v>
      </c>
      <c r="I123" s="63">
        <v>43</v>
      </c>
      <c r="J123" s="77">
        <v>29</v>
      </c>
      <c r="K123" s="62">
        <f t="shared" si="30"/>
        <v>0.32558139534883723</v>
      </c>
      <c r="AK123" s="76">
        <v>60</v>
      </c>
      <c r="AL123" s="46" t="s">
        <v>600</v>
      </c>
      <c r="AM123" s="63">
        <v>41</v>
      </c>
      <c r="AN123" s="77">
        <v>25</v>
      </c>
      <c r="AO123" s="62">
        <f t="shared" si="32"/>
        <v>0.3902439024390244</v>
      </c>
      <c r="AW123" s="76">
        <v>60</v>
      </c>
      <c r="AX123" s="46" t="s">
        <v>275</v>
      </c>
      <c r="AY123" s="63">
        <v>161</v>
      </c>
      <c r="AZ123" s="77">
        <v>103</v>
      </c>
      <c r="BA123" s="62">
        <f t="shared" si="33"/>
        <v>0.36024844720496896</v>
      </c>
    </row>
    <row r="124" spans="1:53">
      <c r="A124" s="46" t="s">
        <v>72</v>
      </c>
      <c r="B124" s="46" t="s">
        <v>259</v>
      </c>
      <c r="C124" s="63">
        <v>175</v>
      </c>
      <c r="D124" s="77">
        <v>77</v>
      </c>
      <c r="E124" s="62">
        <f t="shared" si="26"/>
        <v>0.56000000000000005</v>
      </c>
      <c r="G124" s="76">
        <f t="shared" si="27"/>
        <v>120</v>
      </c>
      <c r="H124" s="46" t="s">
        <v>603</v>
      </c>
      <c r="I124" s="63">
        <v>40</v>
      </c>
      <c r="J124" s="77">
        <v>27</v>
      </c>
      <c r="K124" s="62">
        <f t="shared" si="30"/>
        <v>0.32499999999999996</v>
      </c>
      <c r="AK124" s="76">
        <f>AK123+1</f>
        <v>61</v>
      </c>
      <c r="AL124" s="46" t="s">
        <v>463</v>
      </c>
      <c r="AM124" s="63">
        <v>67</v>
      </c>
      <c r="AN124" s="77">
        <v>41</v>
      </c>
      <c r="AO124" s="62">
        <f t="shared" si="32"/>
        <v>0.38805970149253732</v>
      </c>
      <c r="AW124" s="76">
        <f>AW123+1</f>
        <v>61</v>
      </c>
      <c r="AX124" s="46" t="s">
        <v>688</v>
      </c>
      <c r="AY124" s="63">
        <v>28</v>
      </c>
      <c r="AZ124" s="77">
        <v>18</v>
      </c>
      <c r="BA124" s="62">
        <f t="shared" si="33"/>
        <v>0.3571428571428571</v>
      </c>
    </row>
    <row r="125" spans="1:53">
      <c r="A125" s="46" t="s">
        <v>56</v>
      </c>
      <c r="B125" s="46" t="s">
        <v>179</v>
      </c>
      <c r="C125" s="63">
        <v>297</v>
      </c>
      <c r="D125" s="77">
        <v>215</v>
      </c>
      <c r="E125" s="62">
        <f t="shared" si="26"/>
        <v>0.27609427609427606</v>
      </c>
      <c r="G125" s="76">
        <f t="shared" si="27"/>
        <v>121</v>
      </c>
      <c r="H125" s="46" t="s">
        <v>150</v>
      </c>
      <c r="I125" s="63">
        <v>391</v>
      </c>
      <c r="J125" s="77">
        <v>267</v>
      </c>
      <c r="K125" s="62">
        <f t="shared" si="30"/>
        <v>0.31713554987212278</v>
      </c>
      <c r="AK125" s="76">
        <v>61</v>
      </c>
      <c r="AL125" s="46" t="s">
        <v>142</v>
      </c>
      <c r="AM125" s="63">
        <v>454</v>
      </c>
      <c r="AN125" s="77">
        <v>278</v>
      </c>
      <c r="AO125" s="62">
        <f t="shared" si="32"/>
        <v>0.38766519823788548</v>
      </c>
      <c r="AW125" s="76">
        <v>61</v>
      </c>
      <c r="AX125" s="46" t="s">
        <v>526</v>
      </c>
      <c r="AY125" s="63">
        <v>54</v>
      </c>
      <c r="AZ125" s="77">
        <v>35</v>
      </c>
      <c r="BA125" s="62">
        <f t="shared" si="33"/>
        <v>0.35185185185185186</v>
      </c>
    </row>
    <row r="126" spans="1:53">
      <c r="A126" s="46" t="s">
        <v>61</v>
      </c>
      <c r="B126" s="46" t="s">
        <v>899</v>
      </c>
      <c r="C126" s="63">
        <v>4</v>
      </c>
      <c r="D126" s="77">
        <v>6</v>
      </c>
      <c r="E126" s="62">
        <f t="shared" si="26"/>
        <v>-0.5</v>
      </c>
      <c r="G126" s="76">
        <f t="shared" si="27"/>
        <v>122</v>
      </c>
      <c r="H126" s="46" t="s">
        <v>852</v>
      </c>
      <c r="I126" s="63">
        <v>10</v>
      </c>
      <c r="J126" s="77">
        <v>7</v>
      </c>
      <c r="K126" s="62">
        <f t="shared" si="30"/>
        <v>0.30000000000000004</v>
      </c>
      <c r="AK126" s="76">
        <f>AK125+1</f>
        <v>62</v>
      </c>
      <c r="AL126" s="46" t="s">
        <v>820</v>
      </c>
      <c r="AM126" s="63">
        <v>13</v>
      </c>
      <c r="AN126" s="77">
        <v>8</v>
      </c>
      <c r="AO126" s="62">
        <f t="shared" si="32"/>
        <v>0.38461538461538458</v>
      </c>
      <c r="AW126" s="76">
        <f>AW125+1</f>
        <v>62</v>
      </c>
      <c r="AX126" s="46" t="s">
        <v>174</v>
      </c>
      <c r="AY126" s="63">
        <v>309</v>
      </c>
      <c r="AZ126" s="77">
        <v>201</v>
      </c>
      <c r="BA126" s="62">
        <f t="shared" si="33"/>
        <v>0.34951456310679607</v>
      </c>
    </row>
    <row r="127" spans="1:53">
      <c r="A127" s="46" t="s">
        <v>72</v>
      </c>
      <c r="B127" s="46" t="s">
        <v>119</v>
      </c>
      <c r="C127" s="63">
        <v>629</v>
      </c>
      <c r="D127" s="77">
        <v>344</v>
      </c>
      <c r="E127" s="62">
        <f t="shared" si="26"/>
        <v>0.45310015898251188</v>
      </c>
      <c r="G127" s="76">
        <f t="shared" si="27"/>
        <v>123</v>
      </c>
      <c r="H127" s="46" t="s">
        <v>605</v>
      </c>
      <c r="I127" s="63">
        <v>40</v>
      </c>
      <c r="J127" s="77">
        <v>28</v>
      </c>
      <c r="K127" s="62">
        <f t="shared" si="30"/>
        <v>0.30000000000000004</v>
      </c>
      <c r="AK127" s="76">
        <v>62</v>
      </c>
      <c r="AL127" s="46" t="s">
        <v>306</v>
      </c>
      <c r="AM127" s="63">
        <v>136</v>
      </c>
      <c r="AN127" s="77">
        <v>84</v>
      </c>
      <c r="AO127" s="62">
        <f t="shared" si="32"/>
        <v>0.38235294117647056</v>
      </c>
      <c r="AW127" s="76">
        <v>62</v>
      </c>
      <c r="AX127" s="46" t="s">
        <v>305</v>
      </c>
      <c r="AY127" s="63">
        <v>136</v>
      </c>
      <c r="AZ127" s="77">
        <v>89</v>
      </c>
      <c r="BA127" s="62">
        <f t="shared" si="33"/>
        <v>0.34558823529411764</v>
      </c>
    </row>
    <row r="128" spans="1:53">
      <c r="A128" s="46" t="s">
        <v>72</v>
      </c>
      <c r="B128" s="46" t="s">
        <v>392</v>
      </c>
      <c r="C128" s="63">
        <v>88</v>
      </c>
      <c r="D128" s="77">
        <v>43</v>
      </c>
      <c r="E128" s="62">
        <f t="shared" si="26"/>
        <v>0.51136363636363635</v>
      </c>
      <c r="G128" s="76">
        <f t="shared" si="27"/>
        <v>124</v>
      </c>
      <c r="H128" s="46" t="s">
        <v>862</v>
      </c>
      <c r="I128" s="63">
        <v>10</v>
      </c>
      <c r="J128" s="77">
        <v>7</v>
      </c>
      <c r="K128" s="62">
        <f t="shared" si="30"/>
        <v>0.30000000000000004</v>
      </c>
      <c r="AK128" s="76">
        <f>AK127+1</f>
        <v>63</v>
      </c>
      <c r="AL128" s="46" t="s">
        <v>149</v>
      </c>
      <c r="AM128" s="63">
        <v>396</v>
      </c>
      <c r="AN128" s="77">
        <v>246</v>
      </c>
      <c r="AO128" s="62">
        <f t="shared" si="32"/>
        <v>0.37878787878787878</v>
      </c>
      <c r="AW128" s="76">
        <f>AW127+1</f>
        <v>63</v>
      </c>
      <c r="AX128" s="46" t="s">
        <v>496</v>
      </c>
      <c r="AY128" s="63">
        <v>61</v>
      </c>
      <c r="AZ128" s="77">
        <v>40</v>
      </c>
      <c r="BA128" s="62">
        <f t="shared" si="33"/>
        <v>0.34426229508196726</v>
      </c>
    </row>
    <row r="129" spans="1:53">
      <c r="A129" s="46" t="s">
        <v>56</v>
      </c>
      <c r="B129" s="46" t="s">
        <v>512</v>
      </c>
      <c r="C129" s="63">
        <v>57</v>
      </c>
      <c r="D129" s="77">
        <v>18</v>
      </c>
      <c r="E129" s="62">
        <f t="shared" si="26"/>
        <v>0.68421052631578949</v>
      </c>
      <c r="G129" s="76">
        <f t="shared" si="27"/>
        <v>125</v>
      </c>
      <c r="H129" s="46" t="s">
        <v>695</v>
      </c>
      <c r="I129" s="63">
        <v>27</v>
      </c>
      <c r="J129" s="77">
        <v>19</v>
      </c>
      <c r="K129" s="62">
        <f t="shared" si="30"/>
        <v>0.29629629629629628</v>
      </c>
      <c r="AK129" s="76">
        <v>63</v>
      </c>
      <c r="AL129" s="46" t="s">
        <v>577</v>
      </c>
      <c r="AM129" s="63">
        <v>45</v>
      </c>
      <c r="AN129" s="77">
        <v>28</v>
      </c>
      <c r="AO129" s="62">
        <f t="shared" si="32"/>
        <v>0.37777777777777777</v>
      </c>
      <c r="AW129" s="76">
        <v>63</v>
      </c>
      <c r="AX129" s="46" t="s">
        <v>335</v>
      </c>
      <c r="AY129" s="63">
        <v>119</v>
      </c>
      <c r="AZ129" s="77">
        <v>79</v>
      </c>
      <c r="BA129" s="62">
        <f t="shared" si="33"/>
        <v>0.33613445378151263</v>
      </c>
    </row>
    <row r="130" spans="1:53">
      <c r="A130" s="46" t="s">
        <v>56</v>
      </c>
      <c r="B130" s="46" t="s">
        <v>208</v>
      </c>
      <c r="C130" s="63">
        <v>245</v>
      </c>
      <c r="D130" s="77">
        <v>141</v>
      </c>
      <c r="E130" s="62">
        <f t="shared" si="26"/>
        <v>0.42448979591836733</v>
      </c>
      <c r="G130" s="76">
        <f t="shared" si="27"/>
        <v>126</v>
      </c>
      <c r="H130" s="46" t="s">
        <v>101</v>
      </c>
      <c r="I130" s="63">
        <v>873</v>
      </c>
      <c r="J130" s="77">
        <v>615</v>
      </c>
      <c r="K130" s="62">
        <f t="shared" si="30"/>
        <v>0.29553264604810991</v>
      </c>
      <c r="AK130" s="76">
        <f>AK129+1</f>
        <v>64</v>
      </c>
      <c r="AL130" s="46" t="s">
        <v>423</v>
      </c>
      <c r="AM130" s="63">
        <v>77</v>
      </c>
      <c r="AN130" s="77">
        <v>48</v>
      </c>
      <c r="AO130" s="62">
        <f t="shared" si="32"/>
        <v>0.37662337662337664</v>
      </c>
      <c r="AW130" s="76">
        <f>AW129+1</f>
        <v>64</v>
      </c>
      <c r="AX130" s="46" t="s">
        <v>668</v>
      </c>
      <c r="AY130" s="63">
        <v>30</v>
      </c>
      <c r="AZ130" s="77">
        <v>20</v>
      </c>
      <c r="BA130" s="62">
        <f t="shared" si="33"/>
        <v>0.33333333333333337</v>
      </c>
    </row>
    <row r="131" spans="1:53">
      <c r="A131" s="46" t="s">
        <v>72</v>
      </c>
      <c r="B131" s="46" t="s">
        <v>222</v>
      </c>
      <c r="C131" s="63">
        <v>219</v>
      </c>
      <c r="D131" s="77">
        <v>116</v>
      </c>
      <c r="E131" s="62">
        <f t="shared" si="26"/>
        <v>0.47031963470319638</v>
      </c>
      <c r="G131" s="76">
        <f t="shared" si="27"/>
        <v>127</v>
      </c>
      <c r="H131" s="46" t="s">
        <v>261</v>
      </c>
      <c r="I131" s="63">
        <v>174</v>
      </c>
      <c r="J131" s="77">
        <v>123</v>
      </c>
      <c r="K131" s="62">
        <f t="shared" si="30"/>
        <v>0.2931034482758621</v>
      </c>
      <c r="AK131" s="76">
        <v>64</v>
      </c>
      <c r="AL131" s="46" t="s">
        <v>355</v>
      </c>
      <c r="AM131" s="63">
        <v>107</v>
      </c>
      <c r="AN131" s="77">
        <v>67</v>
      </c>
      <c r="AO131" s="62">
        <f t="shared" si="32"/>
        <v>0.37383177570093462</v>
      </c>
      <c r="AW131" s="76">
        <v>64</v>
      </c>
      <c r="AX131" s="46" t="s">
        <v>829</v>
      </c>
      <c r="AY131" s="63">
        <v>12</v>
      </c>
      <c r="AZ131" s="77">
        <v>8</v>
      </c>
      <c r="BA131" s="62">
        <f t="shared" si="33"/>
        <v>0.33333333333333337</v>
      </c>
    </row>
    <row r="132" spans="1:53">
      <c r="A132" s="46" t="s">
        <v>72</v>
      </c>
      <c r="B132" s="46" t="s">
        <v>481</v>
      </c>
      <c r="C132" s="63">
        <v>63</v>
      </c>
      <c r="D132" s="77">
        <v>40</v>
      </c>
      <c r="E132" s="62">
        <f t="shared" si="26"/>
        <v>0.36507936507936511</v>
      </c>
      <c r="G132" s="76">
        <f t="shared" si="27"/>
        <v>128</v>
      </c>
      <c r="H132" s="46" t="s">
        <v>470</v>
      </c>
      <c r="I132" s="63">
        <v>65</v>
      </c>
      <c r="J132" s="77">
        <v>46</v>
      </c>
      <c r="K132" s="62">
        <f t="shared" si="30"/>
        <v>0.29230769230769227</v>
      </c>
      <c r="AK132" s="76">
        <f>AK131+1</f>
        <v>65</v>
      </c>
      <c r="AL132" s="46" t="s">
        <v>326</v>
      </c>
      <c r="AM132" s="63">
        <v>124</v>
      </c>
      <c r="AN132" s="77">
        <v>78</v>
      </c>
      <c r="AO132" s="62">
        <f t="shared" si="32"/>
        <v>0.37096774193548387</v>
      </c>
      <c r="AW132" s="76">
        <f>AW131+1</f>
        <v>65</v>
      </c>
      <c r="AX132" s="46" t="s">
        <v>892</v>
      </c>
      <c r="AY132" s="63">
        <v>6</v>
      </c>
      <c r="AZ132" s="77">
        <v>4</v>
      </c>
      <c r="BA132" s="62">
        <f t="shared" si="33"/>
        <v>0.33333333333333337</v>
      </c>
    </row>
    <row r="133" spans="1:53">
      <c r="A133" s="46" t="s">
        <v>58</v>
      </c>
      <c r="B133" s="46" t="s">
        <v>668</v>
      </c>
      <c r="C133" s="63">
        <v>30</v>
      </c>
      <c r="D133" s="77">
        <v>20</v>
      </c>
      <c r="E133" s="62">
        <f t="shared" si="26"/>
        <v>0.33333333333333337</v>
      </c>
      <c r="G133" s="76">
        <f t="shared" si="27"/>
        <v>129</v>
      </c>
      <c r="H133" s="46" t="s">
        <v>260</v>
      </c>
      <c r="I133" s="63">
        <v>174</v>
      </c>
      <c r="J133" s="77">
        <v>124</v>
      </c>
      <c r="K133" s="62">
        <f t="shared" ref="K133:K147" si="34">1-(J133/I133)</f>
        <v>0.28735632183908044</v>
      </c>
      <c r="AK133" s="76">
        <v>65</v>
      </c>
      <c r="AL133" s="46" t="s">
        <v>294</v>
      </c>
      <c r="AM133" s="63">
        <v>143</v>
      </c>
      <c r="AN133" s="77">
        <v>90</v>
      </c>
      <c r="AO133" s="62">
        <f t="shared" ref="AO133:AO164" si="35">1-(AN133/AM133)</f>
        <v>0.37062937062937062</v>
      </c>
      <c r="AW133" s="76">
        <v>65</v>
      </c>
      <c r="AX133" s="46" t="s">
        <v>837</v>
      </c>
      <c r="AY133" s="63">
        <v>12</v>
      </c>
      <c r="AZ133" s="77">
        <v>8</v>
      </c>
      <c r="BA133" s="62">
        <f t="shared" ref="BA133:BA161" si="36">1-(AZ133/AY133)</f>
        <v>0.33333333333333337</v>
      </c>
    </row>
    <row r="134" spans="1:53">
      <c r="A134" s="46" t="s">
        <v>56</v>
      </c>
      <c r="B134" s="46" t="s">
        <v>381</v>
      </c>
      <c r="C134" s="63">
        <v>91</v>
      </c>
      <c r="D134" s="77">
        <v>47</v>
      </c>
      <c r="E134" s="62">
        <f t="shared" ref="E134:E197" si="37">1-(D134/C134)</f>
        <v>0.48351648351648346</v>
      </c>
      <c r="G134" s="76">
        <f t="shared" si="27"/>
        <v>130</v>
      </c>
      <c r="H134" s="46" t="s">
        <v>486</v>
      </c>
      <c r="I134" s="63">
        <v>63</v>
      </c>
      <c r="J134" s="77">
        <v>46</v>
      </c>
      <c r="K134" s="62">
        <f t="shared" si="34"/>
        <v>0.26984126984126988</v>
      </c>
      <c r="AK134" s="76">
        <f>AK133+1</f>
        <v>66</v>
      </c>
      <c r="AL134" s="46" t="s">
        <v>180</v>
      </c>
      <c r="AM134" s="63">
        <v>297</v>
      </c>
      <c r="AN134" s="77">
        <v>187</v>
      </c>
      <c r="AO134" s="62">
        <f t="shared" si="35"/>
        <v>0.37037037037037035</v>
      </c>
      <c r="AW134" s="76">
        <f>AW133+1</f>
        <v>66</v>
      </c>
      <c r="AX134" s="46" t="s">
        <v>641</v>
      </c>
      <c r="AY134" s="63">
        <v>34</v>
      </c>
      <c r="AZ134" s="77">
        <v>23</v>
      </c>
      <c r="BA134" s="62">
        <f t="shared" si="36"/>
        <v>0.32352941176470584</v>
      </c>
    </row>
    <row r="135" spans="1:53">
      <c r="A135" s="46" t="s">
        <v>72</v>
      </c>
      <c r="B135" s="46" t="s">
        <v>390</v>
      </c>
      <c r="C135" s="63">
        <v>89</v>
      </c>
      <c r="D135" s="77">
        <v>66</v>
      </c>
      <c r="E135" s="62">
        <f t="shared" si="37"/>
        <v>0.2584269662921348</v>
      </c>
      <c r="G135" s="76">
        <f t="shared" ref="G135:G146" si="38">+G134+1</f>
        <v>131</v>
      </c>
      <c r="H135" s="46" t="s">
        <v>338</v>
      </c>
      <c r="I135" s="63">
        <v>118</v>
      </c>
      <c r="J135" s="77">
        <v>88</v>
      </c>
      <c r="K135" s="62">
        <f t="shared" si="34"/>
        <v>0.25423728813559321</v>
      </c>
      <c r="AK135" s="76">
        <v>66</v>
      </c>
      <c r="AL135" s="46" t="s">
        <v>330</v>
      </c>
      <c r="AM135" s="63">
        <v>122</v>
      </c>
      <c r="AN135" s="77">
        <v>77</v>
      </c>
      <c r="AO135" s="62">
        <f t="shared" si="35"/>
        <v>0.36885245901639341</v>
      </c>
      <c r="AW135" s="76">
        <v>66</v>
      </c>
      <c r="AX135" s="46" t="s">
        <v>176</v>
      </c>
      <c r="AY135" s="63">
        <v>301</v>
      </c>
      <c r="AZ135" s="77">
        <v>205</v>
      </c>
      <c r="BA135" s="62">
        <f t="shared" si="36"/>
        <v>0.31893687707641194</v>
      </c>
    </row>
    <row r="136" spans="1:53">
      <c r="A136" s="46" t="s">
        <v>64</v>
      </c>
      <c r="B136" s="46" t="s">
        <v>753</v>
      </c>
      <c r="C136" s="63">
        <v>20</v>
      </c>
      <c r="D136" s="77">
        <v>12</v>
      </c>
      <c r="E136" s="62">
        <f t="shared" si="37"/>
        <v>0.4</v>
      </c>
      <c r="G136" s="76">
        <f t="shared" si="38"/>
        <v>132</v>
      </c>
      <c r="H136" s="46" t="s">
        <v>880</v>
      </c>
      <c r="I136" s="63">
        <v>8</v>
      </c>
      <c r="J136" s="77">
        <v>6</v>
      </c>
      <c r="K136" s="62">
        <f t="shared" si="34"/>
        <v>0.25</v>
      </c>
      <c r="AK136" s="76">
        <f>AK135+1</f>
        <v>67</v>
      </c>
      <c r="AL136" s="46" t="s">
        <v>325</v>
      </c>
      <c r="AM136" s="63">
        <v>125</v>
      </c>
      <c r="AN136" s="77">
        <v>79</v>
      </c>
      <c r="AO136" s="62">
        <f t="shared" si="35"/>
        <v>0.36799999999999999</v>
      </c>
      <c r="AW136" s="76">
        <f>AW135+1</f>
        <v>67</v>
      </c>
      <c r="AX136" s="46" t="s">
        <v>631</v>
      </c>
      <c r="AY136" s="63">
        <v>35</v>
      </c>
      <c r="AZ136" s="77">
        <v>24</v>
      </c>
      <c r="BA136" s="62">
        <f t="shared" si="36"/>
        <v>0.31428571428571428</v>
      </c>
    </row>
    <row r="137" spans="1:53">
      <c r="A137" s="46" t="s">
        <v>58</v>
      </c>
      <c r="B137" s="46" t="s">
        <v>587</v>
      </c>
      <c r="C137" s="63">
        <v>42</v>
      </c>
      <c r="D137" s="77">
        <v>19</v>
      </c>
      <c r="E137" s="62">
        <f t="shared" si="37"/>
        <v>0.54761904761904767</v>
      </c>
      <c r="G137" s="76">
        <f t="shared" si="38"/>
        <v>133</v>
      </c>
      <c r="H137" s="46" t="s">
        <v>750</v>
      </c>
      <c r="I137" s="63">
        <v>21</v>
      </c>
      <c r="J137" s="77">
        <v>16</v>
      </c>
      <c r="K137" s="62">
        <f t="shared" si="34"/>
        <v>0.23809523809523814</v>
      </c>
      <c r="AK137" s="76">
        <v>67</v>
      </c>
      <c r="AL137" s="46" t="s">
        <v>447</v>
      </c>
      <c r="AM137" s="63">
        <v>71</v>
      </c>
      <c r="AN137" s="77">
        <v>45</v>
      </c>
      <c r="AO137" s="62">
        <f t="shared" si="35"/>
        <v>0.36619718309859151</v>
      </c>
      <c r="AW137" s="76">
        <v>67</v>
      </c>
      <c r="AX137" s="46" t="s">
        <v>800</v>
      </c>
      <c r="AY137" s="63">
        <v>16</v>
      </c>
      <c r="AZ137" s="77">
        <v>11</v>
      </c>
      <c r="BA137" s="62">
        <f t="shared" si="36"/>
        <v>0.3125</v>
      </c>
    </row>
    <row r="138" spans="1:53">
      <c r="A138" s="46" t="s">
        <v>58</v>
      </c>
      <c r="B138" s="46" t="s">
        <v>565</v>
      </c>
      <c r="C138" s="63">
        <v>46</v>
      </c>
      <c r="D138" s="77">
        <v>26</v>
      </c>
      <c r="E138" s="62">
        <f t="shared" si="37"/>
        <v>0.43478260869565222</v>
      </c>
      <c r="G138" s="76">
        <f t="shared" si="38"/>
        <v>134</v>
      </c>
      <c r="H138" s="46" t="s">
        <v>584</v>
      </c>
      <c r="I138" s="63">
        <v>43</v>
      </c>
      <c r="J138" s="77">
        <v>33</v>
      </c>
      <c r="K138" s="62">
        <f t="shared" si="34"/>
        <v>0.23255813953488369</v>
      </c>
      <c r="AK138" s="76">
        <f>AK137+1</f>
        <v>68</v>
      </c>
      <c r="AL138" s="46" t="s">
        <v>328</v>
      </c>
      <c r="AM138" s="63">
        <v>123</v>
      </c>
      <c r="AN138" s="77">
        <v>78</v>
      </c>
      <c r="AO138" s="62">
        <f t="shared" si="35"/>
        <v>0.36585365853658536</v>
      </c>
      <c r="AW138" s="76">
        <f>AW137+1</f>
        <v>68</v>
      </c>
      <c r="AX138" s="46" t="s">
        <v>677</v>
      </c>
      <c r="AY138" s="63">
        <v>29</v>
      </c>
      <c r="AZ138" s="77">
        <v>20</v>
      </c>
      <c r="BA138" s="62">
        <f t="shared" si="36"/>
        <v>0.31034482758620685</v>
      </c>
    </row>
    <row r="139" spans="1:53">
      <c r="A139" s="46" t="s">
        <v>1452</v>
      </c>
      <c r="B139" s="46" t="s">
        <v>154</v>
      </c>
      <c r="C139" s="63">
        <v>372</v>
      </c>
      <c r="D139" s="77">
        <v>227</v>
      </c>
      <c r="E139" s="62">
        <f t="shared" si="37"/>
        <v>0.38978494623655913</v>
      </c>
      <c r="G139" s="76">
        <f t="shared" si="38"/>
        <v>135</v>
      </c>
      <c r="H139" s="46" t="s">
        <v>898</v>
      </c>
      <c r="I139" s="63">
        <v>5</v>
      </c>
      <c r="J139" s="77">
        <v>4</v>
      </c>
      <c r="K139" s="62">
        <f t="shared" si="34"/>
        <v>0.19999999999999996</v>
      </c>
      <c r="AK139" s="76">
        <v>68</v>
      </c>
      <c r="AL139" s="46" t="s">
        <v>481</v>
      </c>
      <c r="AM139" s="63">
        <v>63</v>
      </c>
      <c r="AN139" s="77">
        <v>40</v>
      </c>
      <c r="AO139" s="62">
        <f t="shared" si="35"/>
        <v>0.36507936507936511</v>
      </c>
      <c r="AW139" s="76">
        <v>68</v>
      </c>
      <c r="AX139" s="46" t="s">
        <v>520</v>
      </c>
      <c r="AY139" s="63">
        <v>55</v>
      </c>
      <c r="AZ139" s="77">
        <v>38</v>
      </c>
      <c r="BA139" s="62">
        <f t="shared" si="36"/>
        <v>0.30909090909090908</v>
      </c>
    </row>
    <row r="140" spans="1:53">
      <c r="A140" s="46" t="s">
        <v>72</v>
      </c>
      <c r="B140" s="46" t="s">
        <v>500</v>
      </c>
      <c r="C140" s="63">
        <v>60</v>
      </c>
      <c r="D140" s="77">
        <v>36</v>
      </c>
      <c r="E140" s="62">
        <f t="shared" si="37"/>
        <v>0.4</v>
      </c>
      <c r="G140" s="76">
        <f t="shared" si="38"/>
        <v>136</v>
      </c>
      <c r="H140" s="46" t="s">
        <v>658</v>
      </c>
      <c r="I140" s="63">
        <v>31</v>
      </c>
      <c r="J140" s="77">
        <v>25</v>
      </c>
      <c r="K140" s="62">
        <f t="shared" si="34"/>
        <v>0.19354838709677424</v>
      </c>
      <c r="AK140" s="76">
        <f>AK139+1</f>
        <v>69</v>
      </c>
      <c r="AL140" s="46" t="s">
        <v>140</v>
      </c>
      <c r="AM140" s="63">
        <v>463</v>
      </c>
      <c r="AN140" s="77">
        <v>294</v>
      </c>
      <c r="AO140" s="62">
        <f t="shared" si="35"/>
        <v>0.36501079913606915</v>
      </c>
      <c r="AW140" s="76">
        <f>AW139+1</f>
        <v>69</v>
      </c>
      <c r="AX140" s="46" t="s">
        <v>474</v>
      </c>
      <c r="AY140" s="63">
        <v>65</v>
      </c>
      <c r="AZ140" s="77">
        <v>46</v>
      </c>
      <c r="BA140" s="62">
        <f t="shared" si="36"/>
        <v>0.29230769230769227</v>
      </c>
    </row>
    <row r="141" spans="1:53">
      <c r="A141" s="46" t="s">
        <v>52</v>
      </c>
      <c r="B141" s="46" t="s">
        <v>290</v>
      </c>
      <c r="C141" s="63">
        <v>147</v>
      </c>
      <c r="D141" s="77">
        <v>73</v>
      </c>
      <c r="E141" s="62">
        <f t="shared" si="37"/>
        <v>0.50340136054421769</v>
      </c>
      <c r="G141" s="76">
        <f t="shared" si="38"/>
        <v>137</v>
      </c>
      <c r="H141" s="46" t="s">
        <v>755</v>
      </c>
      <c r="I141" s="63">
        <v>20</v>
      </c>
      <c r="J141" s="77">
        <v>17</v>
      </c>
      <c r="K141" s="62">
        <f t="shared" si="34"/>
        <v>0.15000000000000002</v>
      </c>
      <c r="AK141" s="76">
        <v>69</v>
      </c>
      <c r="AL141" s="46" t="s">
        <v>580</v>
      </c>
      <c r="AM141" s="63">
        <v>44</v>
      </c>
      <c r="AN141" s="77">
        <v>28</v>
      </c>
      <c r="AO141" s="62">
        <f t="shared" si="35"/>
        <v>0.36363636363636365</v>
      </c>
      <c r="AW141" s="76">
        <v>69</v>
      </c>
      <c r="AX141" s="46" t="s">
        <v>375</v>
      </c>
      <c r="AY141" s="63">
        <v>96</v>
      </c>
      <c r="AZ141" s="77">
        <v>68</v>
      </c>
      <c r="BA141" s="62">
        <f t="shared" si="36"/>
        <v>0.29166666666666663</v>
      </c>
    </row>
    <row r="142" spans="1:53">
      <c r="A142" s="46" t="s">
        <v>56</v>
      </c>
      <c r="B142" s="46" t="s">
        <v>295</v>
      </c>
      <c r="C142" s="63">
        <v>143</v>
      </c>
      <c r="D142" s="77">
        <v>78</v>
      </c>
      <c r="E142" s="62">
        <f t="shared" si="37"/>
        <v>0.45454545454545459</v>
      </c>
      <c r="G142" s="76">
        <f t="shared" si="38"/>
        <v>138</v>
      </c>
      <c r="H142" s="46" t="s">
        <v>639</v>
      </c>
      <c r="I142" s="63">
        <v>34</v>
      </c>
      <c r="J142" s="77">
        <v>31</v>
      </c>
      <c r="K142" s="62">
        <f t="shared" si="34"/>
        <v>8.8235294117647078E-2</v>
      </c>
      <c r="AK142" s="76">
        <f>AK141+1</f>
        <v>70</v>
      </c>
      <c r="AL142" s="46" t="s">
        <v>509</v>
      </c>
      <c r="AM142" s="63">
        <v>58</v>
      </c>
      <c r="AN142" s="77">
        <v>37</v>
      </c>
      <c r="AO142" s="62">
        <f t="shared" si="35"/>
        <v>0.36206896551724133</v>
      </c>
      <c r="AW142" s="76">
        <f>AW141+1</f>
        <v>70</v>
      </c>
      <c r="AX142" s="46" t="s">
        <v>612</v>
      </c>
      <c r="AY142" s="63">
        <v>39</v>
      </c>
      <c r="AZ142" s="77">
        <v>28</v>
      </c>
      <c r="BA142" s="62">
        <f t="shared" si="36"/>
        <v>0.28205128205128205</v>
      </c>
    </row>
    <row r="143" spans="1:53">
      <c r="A143" s="46" t="s">
        <v>64</v>
      </c>
      <c r="B143" s="46" t="s">
        <v>588</v>
      </c>
      <c r="C143" s="63">
        <v>42</v>
      </c>
      <c r="D143" s="77">
        <v>16</v>
      </c>
      <c r="E143" s="62">
        <f t="shared" si="37"/>
        <v>0.61904761904761907</v>
      </c>
      <c r="G143" s="76">
        <f t="shared" si="38"/>
        <v>139</v>
      </c>
      <c r="H143" s="46" t="s">
        <v>730</v>
      </c>
      <c r="I143" s="63">
        <v>23</v>
      </c>
      <c r="J143" s="77">
        <v>21</v>
      </c>
      <c r="K143" s="62">
        <f t="shared" si="34"/>
        <v>8.6956521739130488E-2</v>
      </c>
      <c r="AK143" s="76">
        <v>70</v>
      </c>
      <c r="AL143" s="46" t="s">
        <v>621</v>
      </c>
      <c r="AM143" s="63">
        <v>36</v>
      </c>
      <c r="AN143" s="77">
        <v>23</v>
      </c>
      <c r="AO143" s="62">
        <f t="shared" si="35"/>
        <v>0.36111111111111116</v>
      </c>
      <c r="AW143" s="76">
        <v>70</v>
      </c>
      <c r="AX143" s="46" t="s">
        <v>849</v>
      </c>
      <c r="AY143" s="63">
        <v>11</v>
      </c>
      <c r="AZ143" s="77">
        <v>8</v>
      </c>
      <c r="BA143" s="62">
        <f t="shared" si="36"/>
        <v>0.27272727272727271</v>
      </c>
    </row>
    <row r="144" spans="1:53">
      <c r="A144" s="46" t="s">
        <v>61</v>
      </c>
      <c r="B144" s="46" t="s">
        <v>519</v>
      </c>
      <c r="C144" s="63">
        <v>55</v>
      </c>
      <c r="D144" s="77">
        <v>19</v>
      </c>
      <c r="E144" s="62">
        <f t="shared" si="37"/>
        <v>0.65454545454545454</v>
      </c>
      <c r="G144" s="76">
        <f t="shared" si="38"/>
        <v>140</v>
      </c>
      <c r="H144" s="46" t="s">
        <v>902</v>
      </c>
      <c r="I144" s="63">
        <v>4</v>
      </c>
      <c r="J144" s="77">
        <v>4</v>
      </c>
      <c r="K144" s="62">
        <f t="shared" si="34"/>
        <v>0</v>
      </c>
      <c r="AK144" s="76">
        <f>AK143+1</f>
        <v>71</v>
      </c>
      <c r="AL144" s="46" t="s">
        <v>477</v>
      </c>
      <c r="AM144" s="63">
        <v>64</v>
      </c>
      <c r="AN144" s="77">
        <v>41</v>
      </c>
      <c r="AO144" s="62">
        <f t="shared" si="35"/>
        <v>0.359375</v>
      </c>
      <c r="AW144" s="76">
        <f>AW143+1</f>
        <v>71</v>
      </c>
      <c r="AX144" s="46" t="s">
        <v>417</v>
      </c>
      <c r="AY144" s="63">
        <v>80</v>
      </c>
      <c r="AZ144" s="77">
        <v>59</v>
      </c>
      <c r="BA144" s="62">
        <f t="shared" si="36"/>
        <v>0.26249999999999996</v>
      </c>
    </row>
    <row r="145" spans="1:53">
      <c r="A145" s="46" t="s">
        <v>72</v>
      </c>
      <c r="B145" s="46" t="s">
        <v>550</v>
      </c>
      <c r="C145" s="63">
        <v>49</v>
      </c>
      <c r="D145" s="77">
        <v>40</v>
      </c>
      <c r="E145" s="62">
        <f t="shared" si="37"/>
        <v>0.18367346938775508</v>
      </c>
      <c r="G145" s="76">
        <f t="shared" si="38"/>
        <v>141</v>
      </c>
      <c r="H145" s="46" t="s">
        <v>896</v>
      </c>
      <c r="I145" s="63">
        <v>5</v>
      </c>
      <c r="J145" s="77">
        <v>6</v>
      </c>
      <c r="K145" s="62">
        <f t="shared" si="34"/>
        <v>-0.19999999999999996</v>
      </c>
      <c r="AK145" s="76">
        <v>71</v>
      </c>
      <c r="AL145" s="46" t="s">
        <v>340</v>
      </c>
      <c r="AM145" s="63">
        <v>117</v>
      </c>
      <c r="AN145" s="77">
        <v>76</v>
      </c>
      <c r="AO145" s="62">
        <f t="shared" si="35"/>
        <v>0.3504273504273504</v>
      </c>
      <c r="AW145" s="76">
        <v>71</v>
      </c>
      <c r="AX145" s="46" t="s">
        <v>64</v>
      </c>
      <c r="AY145" s="63">
        <v>42</v>
      </c>
      <c r="AZ145" s="77">
        <v>31</v>
      </c>
      <c r="BA145" s="62">
        <f t="shared" si="36"/>
        <v>0.26190476190476186</v>
      </c>
    </row>
    <row r="146" spans="1:53">
      <c r="A146" s="46" t="s">
        <v>58</v>
      </c>
      <c r="B146" s="46" t="s">
        <v>386</v>
      </c>
      <c r="C146" s="63">
        <v>90</v>
      </c>
      <c r="D146" s="77">
        <v>24</v>
      </c>
      <c r="E146" s="62">
        <f t="shared" si="37"/>
        <v>0.73333333333333339</v>
      </c>
      <c r="G146" s="76">
        <f t="shared" si="38"/>
        <v>142</v>
      </c>
      <c r="H146" s="46" t="s">
        <v>903</v>
      </c>
      <c r="I146" s="63">
        <v>4</v>
      </c>
      <c r="J146" s="77">
        <v>7</v>
      </c>
      <c r="K146" s="62">
        <f t="shared" si="34"/>
        <v>-0.75</v>
      </c>
      <c r="AK146" s="76">
        <f>AK145+1</f>
        <v>72</v>
      </c>
      <c r="AL146" s="46" t="s">
        <v>604</v>
      </c>
      <c r="AM146" s="63">
        <v>40</v>
      </c>
      <c r="AN146" s="77">
        <v>26</v>
      </c>
      <c r="AO146" s="62">
        <f t="shared" si="35"/>
        <v>0.35</v>
      </c>
      <c r="AW146" s="76">
        <f>AW145+1</f>
        <v>72</v>
      </c>
      <c r="AX146" s="46" t="s">
        <v>696</v>
      </c>
      <c r="AY146" s="63">
        <v>27</v>
      </c>
      <c r="AZ146" s="77">
        <v>20</v>
      </c>
      <c r="BA146" s="62">
        <f t="shared" si="36"/>
        <v>0.2592592592592593</v>
      </c>
    </row>
    <row r="147" spans="1:53">
      <c r="A147" s="46" t="s">
        <v>1452</v>
      </c>
      <c r="B147" s="46" t="s">
        <v>411</v>
      </c>
      <c r="C147" s="63">
        <v>81</v>
      </c>
      <c r="D147" s="77">
        <v>50</v>
      </c>
      <c r="E147" s="62">
        <f t="shared" si="37"/>
        <v>0.38271604938271608</v>
      </c>
      <c r="G147" s="265" t="s">
        <v>42</v>
      </c>
      <c r="H147" s="265"/>
      <c r="I147" s="78">
        <f>SUBTOTAL(9,I5:I146)</f>
        <v>97898</v>
      </c>
      <c r="J147" s="78">
        <f>SUBTOTAL(9,J5:J146)</f>
        <v>41725</v>
      </c>
      <c r="K147" s="79">
        <f t="shared" si="34"/>
        <v>0.57379108868414064</v>
      </c>
      <c r="AK147" s="76">
        <v>72</v>
      </c>
      <c r="AL147" s="46" t="s">
        <v>450</v>
      </c>
      <c r="AM147" s="63">
        <v>70</v>
      </c>
      <c r="AN147" s="77">
        <v>46</v>
      </c>
      <c r="AO147" s="62">
        <f t="shared" si="35"/>
        <v>0.34285714285714286</v>
      </c>
      <c r="AW147" s="76">
        <v>72</v>
      </c>
      <c r="AX147" s="46" t="s">
        <v>872</v>
      </c>
      <c r="AY147" s="63">
        <v>9</v>
      </c>
      <c r="AZ147" s="77">
        <v>7</v>
      </c>
      <c r="BA147" s="62">
        <f t="shared" si="36"/>
        <v>0.22222222222222221</v>
      </c>
    </row>
    <row r="148" spans="1:53">
      <c r="A148" s="46" t="s">
        <v>58</v>
      </c>
      <c r="B148" s="46" t="s">
        <v>843</v>
      </c>
      <c r="C148" s="63">
        <v>11</v>
      </c>
      <c r="D148" s="77">
        <v>7</v>
      </c>
      <c r="E148" s="62">
        <f t="shared" si="37"/>
        <v>0.36363636363636365</v>
      </c>
      <c r="AK148" s="76">
        <f>AK147+1</f>
        <v>73</v>
      </c>
      <c r="AL148" s="46" t="s">
        <v>548</v>
      </c>
      <c r="AM148" s="63">
        <v>50</v>
      </c>
      <c r="AN148" s="77">
        <v>33</v>
      </c>
      <c r="AO148" s="62">
        <f t="shared" si="35"/>
        <v>0.33999999999999997</v>
      </c>
      <c r="AW148" s="76">
        <f>AW147+1</f>
        <v>73</v>
      </c>
      <c r="AX148" s="46" t="s">
        <v>568</v>
      </c>
      <c r="AY148" s="63">
        <v>46</v>
      </c>
      <c r="AZ148" s="77">
        <v>36</v>
      </c>
      <c r="BA148" s="62">
        <f t="shared" si="36"/>
        <v>0.21739130434782605</v>
      </c>
    </row>
    <row r="149" spans="1:53">
      <c r="A149" s="46" t="s">
        <v>58</v>
      </c>
      <c r="B149" s="46" t="s">
        <v>159</v>
      </c>
      <c r="C149" s="63">
        <v>358</v>
      </c>
      <c r="D149" s="77">
        <v>222</v>
      </c>
      <c r="E149" s="62">
        <f t="shared" si="37"/>
        <v>0.37988826815642462</v>
      </c>
      <c r="AK149" s="76">
        <v>73</v>
      </c>
      <c r="AL149" s="46" t="s">
        <v>364</v>
      </c>
      <c r="AM149" s="63">
        <v>103</v>
      </c>
      <c r="AN149" s="77">
        <v>68</v>
      </c>
      <c r="AO149" s="62">
        <f t="shared" si="35"/>
        <v>0.33980582524271841</v>
      </c>
      <c r="AW149" s="76">
        <v>73</v>
      </c>
      <c r="AX149" s="46" t="s">
        <v>564</v>
      </c>
      <c r="AY149" s="63">
        <v>47</v>
      </c>
      <c r="AZ149" s="77">
        <v>37</v>
      </c>
      <c r="BA149" s="62">
        <f t="shared" si="36"/>
        <v>0.21276595744680848</v>
      </c>
    </row>
    <row r="150" spans="1:53">
      <c r="A150" s="46" t="s">
        <v>58</v>
      </c>
      <c r="B150" s="46" t="s">
        <v>144</v>
      </c>
      <c r="C150" s="63">
        <v>447</v>
      </c>
      <c r="D150" s="77">
        <v>226</v>
      </c>
      <c r="E150" s="62">
        <f t="shared" si="37"/>
        <v>0.49440715883668906</v>
      </c>
      <c r="AK150" s="76">
        <f>AK149+1</f>
        <v>74</v>
      </c>
      <c r="AL150" s="46" t="s">
        <v>207</v>
      </c>
      <c r="AM150" s="63">
        <v>250</v>
      </c>
      <c r="AN150" s="77">
        <v>166</v>
      </c>
      <c r="AO150" s="62">
        <f t="shared" si="35"/>
        <v>0.33599999999999997</v>
      </c>
      <c r="AW150" s="76">
        <f>AW149+1</f>
        <v>74</v>
      </c>
      <c r="AX150" s="46" t="s">
        <v>771</v>
      </c>
      <c r="AY150" s="63">
        <v>19</v>
      </c>
      <c r="AZ150" s="77">
        <v>15</v>
      </c>
      <c r="BA150" s="62">
        <f t="shared" si="36"/>
        <v>0.21052631578947367</v>
      </c>
    </row>
    <row r="151" spans="1:53">
      <c r="A151" s="46" t="s">
        <v>64</v>
      </c>
      <c r="B151" s="46" t="s">
        <v>113</v>
      </c>
      <c r="C151" s="63">
        <v>672</v>
      </c>
      <c r="D151" s="77">
        <v>319</v>
      </c>
      <c r="E151" s="62">
        <f t="shared" si="37"/>
        <v>0.52529761904761907</v>
      </c>
      <c r="AK151" s="76">
        <v>74</v>
      </c>
      <c r="AL151" s="46" t="s">
        <v>362</v>
      </c>
      <c r="AM151" s="63">
        <v>105</v>
      </c>
      <c r="AN151" s="77">
        <v>70</v>
      </c>
      <c r="AO151" s="62">
        <f t="shared" si="35"/>
        <v>0.33333333333333337</v>
      </c>
      <c r="AW151" s="76">
        <v>74</v>
      </c>
      <c r="AX151" s="46" t="s">
        <v>385</v>
      </c>
      <c r="AY151" s="63">
        <v>91</v>
      </c>
      <c r="AZ151" s="77">
        <v>74</v>
      </c>
      <c r="BA151" s="62">
        <f t="shared" si="36"/>
        <v>0.18681318681318682</v>
      </c>
    </row>
    <row r="152" spans="1:53">
      <c r="A152" s="46" t="s">
        <v>1452</v>
      </c>
      <c r="B152" s="46" t="s">
        <v>469</v>
      </c>
      <c r="C152" s="63">
        <v>65</v>
      </c>
      <c r="D152" s="77">
        <v>43</v>
      </c>
      <c r="E152" s="62">
        <f t="shared" si="37"/>
        <v>0.33846153846153848</v>
      </c>
      <c r="AK152" s="76">
        <f>AK151+1</f>
        <v>75</v>
      </c>
      <c r="AL152" s="46" t="s">
        <v>243</v>
      </c>
      <c r="AM152" s="63">
        <v>193</v>
      </c>
      <c r="AN152" s="77">
        <v>130</v>
      </c>
      <c r="AO152" s="62">
        <f t="shared" si="35"/>
        <v>0.32642487046632129</v>
      </c>
      <c r="AW152" s="76">
        <f>AW151+1</f>
        <v>75</v>
      </c>
      <c r="AX152" s="46" t="s">
        <v>719</v>
      </c>
      <c r="AY152" s="63">
        <v>24</v>
      </c>
      <c r="AZ152" s="77">
        <v>20</v>
      </c>
      <c r="BA152" s="62">
        <f t="shared" si="36"/>
        <v>0.16666666666666663</v>
      </c>
    </row>
    <row r="153" spans="1:53">
      <c r="A153" s="46" t="s">
        <v>72</v>
      </c>
      <c r="B153" s="46" t="s">
        <v>418</v>
      </c>
      <c r="C153" s="63">
        <v>78</v>
      </c>
      <c r="D153" s="77">
        <v>26</v>
      </c>
      <c r="E153" s="62">
        <f t="shared" si="37"/>
        <v>0.66666666666666674</v>
      </c>
      <c r="AK153" s="76">
        <v>75</v>
      </c>
      <c r="AL153" s="46" t="s">
        <v>642</v>
      </c>
      <c r="AM153" s="63">
        <v>34</v>
      </c>
      <c r="AN153" s="77">
        <v>23</v>
      </c>
      <c r="AO153" s="62">
        <f t="shared" si="35"/>
        <v>0.32352941176470584</v>
      </c>
      <c r="AW153" s="76">
        <v>75</v>
      </c>
      <c r="AX153" s="46" t="s">
        <v>836</v>
      </c>
      <c r="AY153" s="63">
        <v>12</v>
      </c>
      <c r="AZ153" s="77">
        <v>10</v>
      </c>
      <c r="BA153" s="62">
        <f t="shared" si="36"/>
        <v>0.16666666666666663</v>
      </c>
    </row>
    <row r="154" spans="1:53">
      <c r="A154" s="46" t="s">
        <v>1452</v>
      </c>
      <c r="B154" s="46" t="s">
        <v>184</v>
      </c>
      <c r="C154" s="63">
        <v>291</v>
      </c>
      <c r="D154" s="77">
        <v>138</v>
      </c>
      <c r="E154" s="62">
        <f t="shared" si="37"/>
        <v>0.52577319587628868</v>
      </c>
      <c r="AK154" s="76">
        <f>AK153+1</f>
        <v>76</v>
      </c>
      <c r="AL154" s="46" t="s">
        <v>736</v>
      </c>
      <c r="AM154" s="63">
        <v>22</v>
      </c>
      <c r="AN154" s="77">
        <v>15</v>
      </c>
      <c r="AO154" s="62">
        <f t="shared" si="35"/>
        <v>0.31818181818181823</v>
      </c>
      <c r="AW154" s="76">
        <f>AW153+1</f>
        <v>76</v>
      </c>
      <c r="AX154" s="46" t="s">
        <v>712</v>
      </c>
      <c r="AY154" s="63">
        <v>25</v>
      </c>
      <c r="AZ154" s="77">
        <v>21</v>
      </c>
      <c r="BA154" s="62">
        <f t="shared" si="36"/>
        <v>0.16000000000000003</v>
      </c>
    </row>
    <row r="155" spans="1:53">
      <c r="A155" s="46" t="s">
        <v>64</v>
      </c>
      <c r="B155" s="46" t="s">
        <v>853</v>
      </c>
      <c r="C155" s="63">
        <v>10</v>
      </c>
      <c r="D155" s="77">
        <v>6</v>
      </c>
      <c r="E155" s="62">
        <f t="shared" si="37"/>
        <v>0.4</v>
      </c>
      <c r="AK155" s="76">
        <v>76</v>
      </c>
      <c r="AL155" s="46" t="s">
        <v>627</v>
      </c>
      <c r="AM155" s="63">
        <v>35</v>
      </c>
      <c r="AN155" s="77">
        <v>24</v>
      </c>
      <c r="AO155" s="62">
        <f t="shared" si="35"/>
        <v>0.31428571428571428</v>
      </c>
      <c r="AW155" s="76">
        <v>76</v>
      </c>
      <c r="AX155" s="46" t="s">
        <v>608</v>
      </c>
      <c r="AY155" s="63">
        <v>39</v>
      </c>
      <c r="AZ155" s="77">
        <v>35</v>
      </c>
      <c r="BA155" s="62">
        <f t="shared" si="36"/>
        <v>0.10256410256410253</v>
      </c>
    </row>
    <row r="156" spans="1:53">
      <c r="A156" s="46" t="s">
        <v>72</v>
      </c>
      <c r="B156" s="46" t="s">
        <v>348</v>
      </c>
      <c r="C156" s="63">
        <v>110</v>
      </c>
      <c r="D156" s="77">
        <v>56</v>
      </c>
      <c r="E156" s="62">
        <f t="shared" si="37"/>
        <v>0.49090909090909096</v>
      </c>
      <c r="AK156" s="76">
        <f>AK155+1</f>
        <v>77</v>
      </c>
      <c r="AL156" s="46" t="s">
        <v>540</v>
      </c>
      <c r="AM156" s="63">
        <v>52</v>
      </c>
      <c r="AN156" s="77">
        <v>36</v>
      </c>
      <c r="AO156" s="62">
        <f t="shared" si="35"/>
        <v>0.30769230769230771</v>
      </c>
      <c r="AW156" s="76">
        <f>AW155+1</f>
        <v>77</v>
      </c>
      <c r="AX156" s="46" t="s">
        <v>713</v>
      </c>
      <c r="AY156" s="63">
        <v>25</v>
      </c>
      <c r="AZ156" s="77">
        <v>23</v>
      </c>
      <c r="BA156" s="62">
        <f t="shared" si="36"/>
        <v>7.999999999999996E-2</v>
      </c>
    </row>
    <row r="157" spans="1:53">
      <c r="A157" s="46" t="s">
        <v>72</v>
      </c>
      <c r="B157" s="46" t="s">
        <v>351</v>
      </c>
      <c r="C157" s="63">
        <v>109</v>
      </c>
      <c r="D157" s="77">
        <v>77</v>
      </c>
      <c r="E157" s="62">
        <f t="shared" si="37"/>
        <v>0.29357798165137616</v>
      </c>
      <c r="AK157" s="76">
        <v>77</v>
      </c>
      <c r="AL157" s="46" t="s">
        <v>518</v>
      </c>
      <c r="AM157" s="63">
        <v>56</v>
      </c>
      <c r="AN157" s="77">
        <v>39</v>
      </c>
      <c r="AO157" s="62">
        <f t="shared" si="35"/>
        <v>0.3035714285714286</v>
      </c>
      <c r="AW157" s="76">
        <v>77</v>
      </c>
      <c r="AX157" s="46" t="s">
        <v>805</v>
      </c>
      <c r="AY157" s="63">
        <v>15</v>
      </c>
      <c r="AZ157" s="77">
        <v>14</v>
      </c>
      <c r="BA157" s="62">
        <f t="shared" si="36"/>
        <v>6.6666666666666652E-2</v>
      </c>
    </row>
    <row r="158" spans="1:53">
      <c r="A158" s="46" t="s">
        <v>72</v>
      </c>
      <c r="B158" s="46" t="s">
        <v>432</v>
      </c>
      <c r="C158" s="63">
        <v>75</v>
      </c>
      <c r="D158" s="77">
        <v>44</v>
      </c>
      <c r="E158" s="62">
        <f t="shared" si="37"/>
        <v>0.41333333333333333</v>
      </c>
      <c r="AK158" s="76">
        <f>AK157+1</f>
        <v>78</v>
      </c>
      <c r="AL158" s="46" t="s">
        <v>240</v>
      </c>
      <c r="AM158" s="63">
        <v>198</v>
      </c>
      <c r="AN158" s="77">
        <v>138</v>
      </c>
      <c r="AO158" s="62">
        <f t="shared" si="35"/>
        <v>0.30303030303030298</v>
      </c>
      <c r="AW158" s="76">
        <f>AW157+1</f>
        <v>78</v>
      </c>
      <c r="AX158" s="46" t="s">
        <v>645</v>
      </c>
      <c r="AY158" s="63">
        <v>34</v>
      </c>
      <c r="AZ158" s="77">
        <v>33</v>
      </c>
      <c r="BA158" s="62">
        <f t="shared" si="36"/>
        <v>2.9411764705882359E-2</v>
      </c>
    </row>
    <row r="159" spans="1:53">
      <c r="A159" s="46" t="s">
        <v>52</v>
      </c>
      <c r="B159" s="46" t="s">
        <v>206</v>
      </c>
      <c r="C159" s="63">
        <v>250</v>
      </c>
      <c r="D159" s="77">
        <v>138</v>
      </c>
      <c r="E159" s="62">
        <f t="shared" si="37"/>
        <v>0.44799999999999995</v>
      </c>
      <c r="AK159" s="76">
        <v>78</v>
      </c>
      <c r="AL159" s="46" t="s">
        <v>670</v>
      </c>
      <c r="AM159" s="63">
        <v>30</v>
      </c>
      <c r="AN159" s="77">
        <v>21</v>
      </c>
      <c r="AO159" s="62">
        <f t="shared" si="35"/>
        <v>0.30000000000000004</v>
      </c>
      <c r="AW159" s="76">
        <v>78</v>
      </c>
      <c r="AX159" s="46" t="s">
        <v>594</v>
      </c>
      <c r="AY159" s="63">
        <v>42</v>
      </c>
      <c r="AZ159" s="77">
        <v>41</v>
      </c>
      <c r="BA159" s="62">
        <f t="shared" si="36"/>
        <v>2.3809523809523836E-2</v>
      </c>
    </row>
    <row r="160" spans="1:53">
      <c r="A160" s="46" t="s">
        <v>56</v>
      </c>
      <c r="B160" s="46" t="s">
        <v>164</v>
      </c>
      <c r="C160" s="63">
        <v>346</v>
      </c>
      <c r="D160" s="77">
        <v>201</v>
      </c>
      <c r="E160" s="62">
        <f t="shared" si="37"/>
        <v>0.41907514450867056</v>
      </c>
      <c r="AK160" s="76">
        <f>AK159+1</f>
        <v>79</v>
      </c>
      <c r="AL160" s="46" t="s">
        <v>250</v>
      </c>
      <c r="AM160" s="63">
        <v>186</v>
      </c>
      <c r="AN160" s="77">
        <v>131</v>
      </c>
      <c r="AO160" s="62">
        <f t="shared" si="35"/>
        <v>0.29569892473118276</v>
      </c>
      <c r="AW160" s="76">
        <f>AW159+1</f>
        <v>79</v>
      </c>
      <c r="AX160" s="46" t="s">
        <v>694</v>
      </c>
      <c r="AY160" s="63">
        <v>27</v>
      </c>
      <c r="AZ160" s="77">
        <v>28</v>
      </c>
      <c r="BA160" s="62">
        <f t="shared" si="36"/>
        <v>-3.7037037037036979E-2</v>
      </c>
    </row>
    <row r="161" spans="1:53">
      <c r="A161" s="46" t="s">
        <v>72</v>
      </c>
      <c r="B161" s="46" t="s">
        <v>166</v>
      </c>
      <c r="C161" s="63">
        <v>341</v>
      </c>
      <c r="D161" s="77">
        <v>202</v>
      </c>
      <c r="E161" s="62">
        <f t="shared" si="37"/>
        <v>0.40762463343108502</v>
      </c>
      <c r="AK161" s="76">
        <v>79</v>
      </c>
      <c r="AL161" s="46" t="s">
        <v>644</v>
      </c>
      <c r="AM161" s="63">
        <v>34</v>
      </c>
      <c r="AN161" s="77">
        <v>24</v>
      </c>
      <c r="AO161" s="62">
        <f t="shared" si="35"/>
        <v>0.29411764705882348</v>
      </c>
      <c r="AW161" s="265" t="s">
        <v>42</v>
      </c>
      <c r="AX161" s="265"/>
      <c r="AY161" s="78">
        <f>SUM(AY5:AY160)</f>
        <v>25058</v>
      </c>
      <c r="AZ161" s="78">
        <f>SUM(AZ5:AZ160)</f>
        <v>12493</v>
      </c>
      <c r="BA161" s="79">
        <f t="shared" si="36"/>
        <v>0.50143666693271616</v>
      </c>
    </row>
    <row r="162" spans="1:53">
      <c r="A162" s="46" t="s">
        <v>72</v>
      </c>
      <c r="B162" s="46" t="s">
        <v>178</v>
      </c>
      <c r="C162" s="63">
        <v>298</v>
      </c>
      <c r="D162" s="77">
        <v>214</v>
      </c>
      <c r="E162" s="62">
        <f t="shared" si="37"/>
        <v>0.28187919463087252</v>
      </c>
      <c r="AK162" s="76">
        <f>AK161+1</f>
        <v>80</v>
      </c>
      <c r="AL162" s="46" t="s">
        <v>794</v>
      </c>
      <c r="AM162" s="63">
        <v>17</v>
      </c>
      <c r="AN162" s="77">
        <v>12</v>
      </c>
      <c r="AO162" s="62">
        <f t="shared" si="35"/>
        <v>0.29411764705882348</v>
      </c>
      <c r="AW162" s="72"/>
      <c r="AX162" s="56"/>
      <c r="AY162" s="41"/>
      <c r="AZ162" s="81"/>
      <c r="BA162" s="13"/>
    </row>
    <row r="163" spans="1:53">
      <c r="A163" s="46" t="s">
        <v>56</v>
      </c>
      <c r="B163" s="46" t="s">
        <v>444</v>
      </c>
      <c r="C163" s="63">
        <v>71</v>
      </c>
      <c r="D163" s="77">
        <v>28</v>
      </c>
      <c r="E163" s="62">
        <f t="shared" si="37"/>
        <v>0.60563380281690149</v>
      </c>
      <c r="AK163" s="76">
        <v>80</v>
      </c>
      <c r="AL163" s="46" t="s">
        <v>351</v>
      </c>
      <c r="AM163" s="63">
        <v>109</v>
      </c>
      <c r="AN163" s="77">
        <v>77</v>
      </c>
      <c r="AO163" s="62">
        <f t="shared" si="35"/>
        <v>0.29357798165137616</v>
      </c>
      <c r="AW163" s="72"/>
      <c r="AX163" s="56"/>
      <c r="AY163" s="41"/>
      <c r="AZ163" s="81"/>
      <c r="BA163" s="13"/>
    </row>
    <row r="164" spans="1:53">
      <c r="A164" s="46" t="s">
        <v>72</v>
      </c>
      <c r="B164" s="46" t="s">
        <v>490</v>
      </c>
      <c r="C164" s="63">
        <v>62</v>
      </c>
      <c r="D164" s="77">
        <v>34</v>
      </c>
      <c r="E164" s="62">
        <f t="shared" si="37"/>
        <v>0.45161290322580649</v>
      </c>
      <c r="AK164" s="76">
        <f>AK163+1</f>
        <v>81</v>
      </c>
      <c r="AL164" s="46" t="s">
        <v>241</v>
      </c>
      <c r="AM164" s="63">
        <v>197</v>
      </c>
      <c r="AN164" s="77">
        <v>140</v>
      </c>
      <c r="AO164" s="62">
        <f t="shared" si="35"/>
        <v>0.28934010152284262</v>
      </c>
      <c r="AW164" s="72"/>
      <c r="AX164" s="56"/>
      <c r="AY164" s="41"/>
      <c r="AZ164" s="81"/>
      <c r="BA164" s="13"/>
    </row>
    <row r="165" spans="1:53">
      <c r="A165" s="46" t="s">
        <v>72</v>
      </c>
      <c r="B165" s="46" t="s">
        <v>718</v>
      </c>
      <c r="C165" s="63">
        <v>24</v>
      </c>
      <c r="D165" s="77">
        <v>26</v>
      </c>
      <c r="E165" s="62">
        <f t="shared" si="37"/>
        <v>-8.3333333333333259E-2</v>
      </c>
      <c r="AK165" s="76">
        <v>81</v>
      </c>
      <c r="AL165" s="46" t="s">
        <v>742</v>
      </c>
      <c r="AM165" s="63">
        <v>21</v>
      </c>
      <c r="AN165" s="77">
        <v>15</v>
      </c>
      <c r="AO165" s="62">
        <f t="shared" ref="AO165:AO193" si="39">1-(AN165/AM165)</f>
        <v>0.2857142857142857</v>
      </c>
      <c r="AW165" s="72"/>
      <c r="AX165" s="56"/>
      <c r="AY165" s="41"/>
      <c r="AZ165" s="81"/>
      <c r="BA165" s="13"/>
    </row>
    <row r="166" spans="1:53">
      <c r="A166" s="46" t="s">
        <v>72</v>
      </c>
      <c r="B166" s="46" t="s">
        <v>703</v>
      </c>
      <c r="C166" s="63">
        <v>26</v>
      </c>
      <c r="D166" s="77">
        <v>11</v>
      </c>
      <c r="E166" s="62">
        <f t="shared" si="37"/>
        <v>0.57692307692307687</v>
      </c>
      <c r="AK166" s="76">
        <f>AK165+1</f>
        <v>82</v>
      </c>
      <c r="AL166" s="46" t="s">
        <v>566</v>
      </c>
      <c r="AM166" s="63">
        <v>46</v>
      </c>
      <c r="AN166" s="77">
        <v>33</v>
      </c>
      <c r="AO166" s="62">
        <f t="shared" si="39"/>
        <v>0.28260869565217395</v>
      </c>
      <c r="AW166" s="72"/>
      <c r="AX166" s="56"/>
      <c r="AY166" s="41"/>
      <c r="AZ166" s="81"/>
      <c r="BA166" s="13"/>
    </row>
    <row r="167" spans="1:53">
      <c r="A167" s="46" t="s">
        <v>52</v>
      </c>
      <c r="B167" s="46" t="s">
        <v>896</v>
      </c>
      <c r="C167" s="63">
        <v>5</v>
      </c>
      <c r="D167" s="77">
        <v>6</v>
      </c>
      <c r="E167" s="62">
        <f t="shared" si="37"/>
        <v>-0.19999999999999996</v>
      </c>
      <c r="AK167" s="76">
        <v>82</v>
      </c>
      <c r="AL167" s="46" t="s">
        <v>178</v>
      </c>
      <c r="AM167" s="63">
        <v>298</v>
      </c>
      <c r="AN167" s="77">
        <v>214</v>
      </c>
      <c r="AO167" s="62">
        <f t="shared" si="39"/>
        <v>0.28187919463087252</v>
      </c>
      <c r="AW167" s="72"/>
      <c r="AX167" s="56"/>
      <c r="AY167" s="41"/>
      <c r="AZ167" s="81"/>
      <c r="BA167" s="13"/>
    </row>
    <row r="168" spans="1:53">
      <c r="A168" s="46" t="s">
        <v>56</v>
      </c>
      <c r="B168" s="46" t="s">
        <v>854</v>
      </c>
      <c r="C168" s="63">
        <v>10</v>
      </c>
      <c r="D168" s="77">
        <v>5</v>
      </c>
      <c r="E168" s="62">
        <f t="shared" si="37"/>
        <v>0.5</v>
      </c>
      <c r="AK168" s="76">
        <f>AK167+1</f>
        <v>83</v>
      </c>
      <c r="AL168" s="46" t="s">
        <v>478</v>
      </c>
      <c r="AM168" s="63">
        <v>64</v>
      </c>
      <c r="AN168" s="77">
        <v>47</v>
      </c>
      <c r="AO168" s="62">
        <f t="shared" si="39"/>
        <v>0.265625</v>
      </c>
      <c r="AW168" s="72"/>
      <c r="AX168" s="56"/>
      <c r="AY168" s="82"/>
      <c r="AZ168" s="81"/>
      <c r="BA168" s="13"/>
    </row>
    <row r="169" spans="1:53">
      <c r="A169" s="46" t="s">
        <v>72</v>
      </c>
      <c r="B169" s="46" t="s">
        <v>211</v>
      </c>
      <c r="C169" s="63">
        <v>240</v>
      </c>
      <c r="D169" s="77">
        <v>106</v>
      </c>
      <c r="E169" s="62">
        <f t="shared" si="37"/>
        <v>0.55833333333333335</v>
      </c>
      <c r="AK169" s="76">
        <v>83</v>
      </c>
      <c r="AL169" s="46" t="s">
        <v>764</v>
      </c>
      <c r="AM169" s="63">
        <v>19</v>
      </c>
      <c r="AN169" s="77">
        <v>14</v>
      </c>
      <c r="AO169" s="62">
        <f t="shared" si="39"/>
        <v>0.26315789473684215</v>
      </c>
      <c r="AW169" s="72"/>
      <c r="AX169" s="56"/>
      <c r="AY169" s="41"/>
      <c r="AZ169" s="81"/>
      <c r="BA169" s="13"/>
    </row>
    <row r="170" spans="1:53">
      <c r="A170" s="46" t="s">
        <v>58</v>
      </c>
      <c r="B170" s="46" t="s">
        <v>89</v>
      </c>
      <c r="C170" s="61">
        <v>1060</v>
      </c>
      <c r="D170" s="77">
        <v>546</v>
      </c>
      <c r="E170" s="62">
        <f t="shared" si="37"/>
        <v>0.48490566037735849</v>
      </c>
      <c r="AK170" s="76">
        <f>AK169+1</f>
        <v>84</v>
      </c>
      <c r="AL170" s="46" t="s">
        <v>390</v>
      </c>
      <c r="AM170" s="63">
        <v>89</v>
      </c>
      <c r="AN170" s="77">
        <v>66</v>
      </c>
      <c r="AO170" s="62">
        <f t="shared" si="39"/>
        <v>0.2584269662921348</v>
      </c>
      <c r="AW170" s="72"/>
      <c r="AX170" s="56"/>
      <c r="AY170" s="41"/>
      <c r="AZ170" s="81"/>
      <c r="BA170" s="13"/>
    </row>
    <row r="171" spans="1:53">
      <c r="A171" s="46" t="s">
        <v>52</v>
      </c>
      <c r="B171" s="46" t="s">
        <v>347</v>
      </c>
      <c r="C171" s="63">
        <v>111</v>
      </c>
      <c r="D171" s="77">
        <v>59</v>
      </c>
      <c r="E171" s="62">
        <f t="shared" si="37"/>
        <v>0.46846846846846846</v>
      </c>
      <c r="AK171" s="76">
        <v>84</v>
      </c>
      <c r="AL171" s="46" t="s">
        <v>826</v>
      </c>
      <c r="AM171" s="63">
        <v>12</v>
      </c>
      <c r="AN171" s="77">
        <v>9</v>
      </c>
      <c r="AO171" s="62">
        <f t="shared" si="39"/>
        <v>0.25</v>
      </c>
      <c r="AW171" s="72"/>
      <c r="AX171" s="56"/>
      <c r="AY171" s="41"/>
      <c r="AZ171" s="81"/>
      <c r="BA171" s="13"/>
    </row>
    <row r="172" spans="1:53">
      <c r="A172" s="46" t="s">
        <v>52</v>
      </c>
      <c r="B172" s="46" t="s">
        <v>804</v>
      </c>
      <c r="C172" s="63">
        <v>15</v>
      </c>
      <c r="D172" s="77">
        <v>6</v>
      </c>
      <c r="E172" s="62">
        <f t="shared" si="37"/>
        <v>0.6</v>
      </c>
      <c r="AK172" s="76">
        <f>AK171+1</f>
        <v>85</v>
      </c>
      <c r="AL172" s="46" t="s">
        <v>905</v>
      </c>
      <c r="AM172" s="63">
        <v>4</v>
      </c>
      <c r="AN172" s="77">
        <v>3</v>
      </c>
      <c r="AO172" s="62">
        <f t="shared" si="39"/>
        <v>0.25</v>
      </c>
      <c r="AW172" s="72"/>
      <c r="AX172" s="56"/>
      <c r="AY172" s="41"/>
      <c r="AZ172" s="81"/>
      <c r="BA172" s="13"/>
    </row>
    <row r="173" spans="1:53">
      <c r="A173" s="46" t="s">
        <v>1452</v>
      </c>
      <c r="B173" s="46" t="s">
        <v>427</v>
      </c>
      <c r="C173" s="63">
        <v>76</v>
      </c>
      <c r="D173" s="77">
        <v>36</v>
      </c>
      <c r="E173" s="62">
        <f t="shared" si="37"/>
        <v>0.52631578947368429</v>
      </c>
      <c r="AK173" s="76">
        <v>85</v>
      </c>
      <c r="AL173" s="46" t="s">
        <v>401</v>
      </c>
      <c r="AM173" s="63">
        <v>85</v>
      </c>
      <c r="AN173" s="77">
        <v>64</v>
      </c>
      <c r="AO173" s="62">
        <f t="shared" si="39"/>
        <v>0.24705882352941178</v>
      </c>
      <c r="AW173" s="72"/>
      <c r="AX173" s="56"/>
      <c r="AY173" s="41"/>
      <c r="AZ173" s="81"/>
      <c r="BA173" s="13"/>
    </row>
    <row r="174" spans="1:53">
      <c r="A174" s="46" t="s">
        <v>61</v>
      </c>
      <c r="B174" s="46" t="s">
        <v>797</v>
      </c>
      <c r="C174" s="63">
        <v>16</v>
      </c>
      <c r="D174" s="77">
        <v>3</v>
      </c>
      <c r="E174" s="62">
        <f t="shared" si="37"/>
        <v>0.8125</v>
      </c>
      <c r="AK174" s="76">
        <f>AK173+1</f>
        <v>86</v>
      </c>
      <c r="AL174" s="46" t="s">
        <v>373</v>
      </c>
      <c r="AM174" s="63">
        <v>96</v>
      </c>
      <c r="AN174" s="77">
        <v>73</v>
      </c>
      <c r="AO174" s="62">
        <f t="shared" si="39"/>
        <v>0.23958333333333337</v>
      </c>
      <c r="AW174" s="72"/>
      <c r="AX174" s="56"/>
      <c r="AY174" s="41"/>
      <c r="AZ174" s="81"/>
      <c r="BA174" s="13"/>
    </row>
    <row r="175" spans="1:53">
      <c r="A175" s="46" t="s">
        <v>72</v>
      </c>
      <c r="B175" s="46" t="s">
        <v>186</v>
      </c>
      <c r="C175" s="63">
        <v>288</v>
      </c>
      <c r="D175" s="77">
        <v>149</v>
      </c>
      <c r="E175" s="62">
        <f t="shared" si="37"/>
        <v>0.48263888888888884</v>
      </c>
      <c r="AK175" s="76">
        <v>86</v>
      </c>
      <c r="AL175" s="46" t="s">
        <v>342</v>
      </c>
      <c r="AM175" s="63">
        <v>117</v>
      </c>
      <c r="AN175" s="77">
        <v>89</v>
      </c>
      <c r="AO175" s="62">
        <f t="shared" si="39"/>
        <v>0.23931623931623935</v>
      </c>
      <c r="AW175" s="72"/>
      <c r="AX175" s="56"/>
      <c r="AY175" s="41"/>
      <c r="AZ175" s="81"/>
      <c r="BA175" s="13"/>
    </row>
    <row r="176" spans="1:53">
      <c r="A176" s="46" t="s">
        <v>52</v>
      </c>
      <c r="B176" s="46" t="s">
        <v>887</v>
      </c>
      <c r="C176" s="63">
        <v>6</v>
      </c>
      <c r="D176" s="77">
        <v>0</v>
      </c>
      <c r="E176" s="62">
        <f t="shared" si="37"/>
        <v>1</v>
      </c>
      <c r="AK176" s="76">
        <f>AK175+1</f>
        <v>87</v>
      </c>
      <c r="AL176" s="46" t="s">
        <v>628</v>
      </c>
      <c r="AM176" s="63">
        <v>35</v>
      </c>
      <c r="AN176" s="77">
        <v>27</v>
      </c>
      <c r="AO176" s="62">
        <f t="shared" si="39"/>
        <v>0.22857142857142854</v>
      </c>
      <c r="AW176" s="72"/>
      <c r="AX176" s="56"/>
      <c r="AY176" s="41"/>
      <c r="AZ176" s="81"/>
      <c r="BA176" s="13"/>
    </row>
    <row r="177" spans="1:53">
      <c r="A177" s="46" t="s">
        <v>64</v>
      </c>
      <c r="B177" s="46" t="s">
        <v>554</v>
      </c>
      <c r="C177" s="63">
        <v>48</v>
      </c>
      <c r="D177" s="77">
        <v>19</v>
      </c>
      <c r="E177" s="62">
        <f t="shared" si="37"/>
        <v>0.60416666666666674</v>
      </c>
      <c r="AK177" s="76">
        <v>87</v>
      </c>
      <c r="AL177" s="46" t="s">
        <v>765</v>
      </c>
      <c r="AM177" s="63">
        <v>19</v>
      </c>
      <c r="AN177" s="77">
        <v>15</v>
      </c>
      <c r="AO177" s="62">
        <f t="shared" si="39"/>
        <v>0.21052631578947367</v>
      </c>
      <c r="AW177" s="72"/>
      <c r="AX177" s="56"/>
      <c r="AY177" s="41"/>
      <c r="AZ177" s="81"/>
      <c r="BA177" s="13"/>
    </row>
    <row r="178" spans="1:53">
      <c r="A178" s="46" t="s">
        <v>56</v>
      </c>
      <c r="B178" s="46" t="s">
        <v>308</v>
      </c>
      <c r="C178" s="63">
        <v>135</v>
      </c>
      <c r="D178" s="77">
        <v>79</v>
      </c>
      <c r="E178" s="62">
        <f t="shared" si="37"/>
        <v>0.41481481481481486</v>
      </c>
      <c r="AK178" s="76">
        <f>AK177+1</f>
        <v>88</v>
      </c>
      <c r="AL178" s="46" t="s">
        <v>725</v>
      </c>
      <c r="AM178" s="63">
        <v>24</v>
      </c>
      <c r="AN178" s="77">
        <v>19</v>
      </c>
      <c r="AO178" s="62">
        <f t="shared" si="39"/>
        <v>0.20833333333333337</v>
      </c>
      <c r="AW178" s="72"/>
      <c r="AX178" s="56"/>
      <c r="AY178" s="41"/>
      <c r="AZ178" s="81"/>
      <c r="BA178" s="13"/>
    </row>
    <row r="179" spans="1:53">
      <c r="A179" s="46" t="s">
        <v>58</v>
      </c>
      <c r="B179" s="46" t="s">
        <v>458</v>
      </c>
      <c r="C179" s="63">
        <v>68</v>
      </c>
      <c r="D179" s="77">
        <v>30</v>
      </c>
      <c r="E179" s="62">
        <f t="shared" si="37"/>
        <v>0.55882352941176472</v>
      </c>
      <c r="AK179" s="76">
        <v>88</v>
      </c>
      <c r="AL179" s="46" t="s">
        <v>457</v>
      </c>
      <c r="AM179" s="63">
        <v>68</v>
      </c>
      <c r="AN179" s="77">
        <v>55</v>
      </c>
      <c r="AO179" s="62">
        <f t="shared" si="39"/>
        <v>0.19117647058823528</v>
      </c>
      <c r="AW179" s="72"/>
      <c r="AX179" s="56"/>
      <c r="AY179" s="41"/>
      <c r="AZ179" s="81"/>
      <c r="BA179" s="13"/>
    </row>
    <row r="180" spans="1:53">
      <c r="A180" s="46" t="s">
        <v>58</v>
      </c>
      <c r="B180" s="46" t="s">
        <v>731</v>
      </c>
      <c r="C180" s="63">
        <v>22</v>
      </c>
      <c r="D180" s="77">
        <v>9</v>
      </c>
      <c r="E180" s="62">
        <f t="shared" si="37"/>
        <v>0.59090909090909083</v>
      </c>
      <c r="AK180" s="76">
        <f>AK179+1</f>
        <v>89</v>
      </c>
      <c r="AL180" s="46" t="s">
        <v>550</v>
      </c>
      <c r="AM180" s="63">
        <v>49</v>
      </c>
      <c r="AN180" s="77">
        <v>40</v>
      </c>
      <c r="AO180" s="62">
        <f t="shared" si="39"/>
        <v>0.18367346938775508</v>
      </c>
      <c r="AW180" s="72"/>
      <c r="AX180" s="56"/>
      <c r="AY180" s="41"/>
      <c r="AZ180" s="81"/>
      <c r="BA180" s="13"/>
    </row>
    <row r="181" spans="1:53">
      <c r="A181" s="46" t="s">
        <v>1452</v>
      </c>
      <c r="B181" s="46" t="s">
        <v>403</v>
      </c>
      <c r="C181" s="63">
        <v>84</v>
      </c>
      <c r="D181" s="77">
        <v>61</v>
      </c>
      <c r="E181" s="62">
        <f t="shared" si="37"/>
        <v>0.27380952380952384</v>
      </c>
      <c r="AK181" s="76">
        <v>89</v>
      </c>
      <c r="AL181" s="46" t="s">
        <v>888</v>
      </c>
      <c r="AM181" s="63">
        <v>6</v>
      </c>
      <c r="AN181" s="77">
        <v>5</v>
      </c>
      <c r="AO181" s="62">
        <f t="shared" si="39"/>
        <v>0.16666666666666663</v>
      </c>
      <c r="AW181" s="72"/>
      <c r="AX181" s="56"/>
      <c r="AY181" s="41"/>
      <c r="AZ181" s="81"/>
      <c r="BA181" s="13"/>
    </row>
    <row r="182" spans="1:53">
      <c r="A182" s="46" t="s">
        <v>61</v>
      </c>
      <c r="B182" s="46" t="s">
        <v>287</v>
      </c>
      <c r="C182" s="63">
        <v>149</v>
      </c>
      <c r="D182" s="77">
        <v>48</v>
      </c>
      <c r="E182" s="62">
        <f t="shared" si="37"/>
        <v>0.67785234899328861</v>
      </c>
      <c r="AK182" s="76">
        <f>AK181+1</f>
        <v>90</v>
      </c>
      <c r="AL182" s="46" t="s">
        <v>895</v>
      </c>
      <c r="AM182" s="63">
        <v>6</v>
      </c>
      <c r="AN182" s="77">
        <v>5</v>
      </c>
      <c r="AO182" s="62">
        <f t="shared" si="39"/>
        <v>0.16666666666666663</v>
      </c>
      <c r="AW182" s="72"/>
      <c r="AX182" s="56"/>
      <c r="AY182" s="41"/>
      <c r="AZ182" s="81"/>
      <c r="BA182" s="13"/>
    </row>
    <row r="183" spans="1:53">
      <c r="A183" s="46" t="s">
        <v>58</v>
      </c>
      <c r="B183" s="46" t="s">
        <v>754</v>
      </c>
      <c r="C183" s="63">
        <v>20</v>
      </c>
      <c r="D183" s="77">
        <v>6</v>
      </c>
      <c r="E183" s="62">
        <f t="shared" si="37"/>
        <v>0.7</v>
      </c>
      <c r="AK183" s="76">
        <v>90</v>
      </c>
      <c r="AL183" s="46" t="s">
        <v>410</v>
      </c>
      <c r="AM183" s="63">
        <v>82</v>
      </c>
      <c r="AN183" s="77">
        <v>69</v>
      </c>
      <c r="AO183" s="62">
        <f t="shared" si="39"/>
        <v>0.15853658536585369</v>
      </c>
      <c r="AW183" s="72"/>
      <c r="AX183" s="56"/>
      <c r="AY183" s="41"/>
      <c r="AZ183" s="81"/>
      <c r="BA183" s="13"/>
    </row>
    <row r="184" spans="1:53">
      <c r="A184" s="46" t="s">
        <v>58</v>
      </c>
      <c r="B184" s="46" t="s">
        <v>805</v>
      </c>
      <c r="C184" s="63">
        <v>15</v>
      </c>
      <c r="D184" s="77">
        <v>14</v>
      </c>
      <c r="E184" s="62">
        <f t="shared" si="37"/>
        <v>6.6666666666666652E-2</v>
      </c>
      <c r="AK184" s="76">
        <f>AK183+1</f>
        <v>91</v>
      </c>
      <c r="AL184" s="46" t="s">
        <v>706</v>
      </c>
      <c r="AM184" s="63">
        <v>26</v>
      </c>
      <c r="AN184" s="77">
        <v>22</v>
      </c>
      <c r="AO184" s="62">
        <f t="shared" si="39"/>
        <v>0.15384615384615385</v>
      </c>
      <c r="AW184" s="72"/>
      <c r="AX184" s="56"/>
      <c r="AY184" s="41"/>
      <c r="AZ184" s="81"/>
      <c r="BA184" s="13"/>
    </row>
    <row r="185" spans="1:53">
      <c r="A185" s="46" t="s">
        <v>72</v>
      </c>
      <c r="B185" s="46" t="s">
        <v>765</v>
      </c>
      <c r="C185" s="63">
        <v>19</v>
      </c>
      <c r="D185" s="77">
        <v>15</v>
      </c>
      <c r="E185" s="62">
        <f t="shared" si="37"/>
        <v>0.21052631578947367</v>
      </c>
      <c r="AK185" s="76">
        <v>91</v>
      </c>
      <c r="AL185" s="46" t="s">
        <v>879</v>
      </c>
      <c r="AM185" s="63">
        <v>8</v>
      </c>
      <c r="AN185" s="77">
        <v>7</v>
      </c>
      <c r="AO185" s="62">
        <f t="shared" si="39"/>
        <v>0.125</v>
      </c>
      <c r="AW185" s="72"/>
      <c r="AX185" s="56"/>
      <c r="AY185" s="41"/>
      <c r="AZ185" s="81"/>
      <c r="BA185" s="13"/>
    </row>
    <row r="186" spans="1:53">
      <c r="A186" s="46" t="s">
        <v>61</v>
      </c>
      <c r="B186" s="46" t="s">
        <v>745</v>
      </c>
      <c r="C186" s="63">
        <v>21</v>
      </c>
      <c r="D186" s="77">
        <v>15</v>
      </c>
      <c r="E186" s="62">
        <f t="shared" si="37"/>
        <v>0.2857142857142857</v>
      </c>
      <c r="AK186" s="76">
        <f>AK185+1</f>
        <v>92</v>
      </c>
      <c r="AL186" s="46" t="s">
        <v>636</v>
      </c>
      <c r="AM186" s="63">
        <v>34</v>
      </c>
      <c r="AN186" s="77">
        <v>30</v>
      </c>
      <c r="AO186" s="62">
        <f t="shared" si="39"/>
        <v>0.11764705882352944</v>
      </c>
      <c r="AW186" s="72"/>
      <c r="AX186" s="56"/>
      <c r="AY186" s="41"/>
      <c r="AZ186" s="81"/>
      <c r="BA186" s="13"/>
    </row>
    <row r="187" spans="1:53">
      <c r="A187" s="46" t="s">
        <v>52</v>
      </c>
      <c r="B187" s="46" t="s">
        <v>225</v>
      </c>
      <c r="C187" s="63">
        <v>213</v>
      </c>
      <c r="D187" s="77">
        <v>123</v>
      </c>
      <c r="E187" s="62">
        <f t="shared" si="37"/>
        <v>0.42253521126760563</v>
      </c>
      <c r="AK187" s="76">
        <v>92</v>
      </c>
      <c r="AL187" s="46" t="s">
        <v>684</v>
      </c>
      <c r="AM187" s="63">
        <v>28</v>
      </c>
      <c r="AN187" s="77">
        <v>25</v>
      </c>
      <c r="AO187" s="62">
        <f t="shared" si="39"/>
        <v>0.1071428571428571</v>
      </c>
      <c r="AW187" s="72"/>
      <c r="AX187" s="56"/>
      <c r="AY187" s="41"/>
      <c r="AZ187" s="81"/>
      <c r="BA187" s="13"/>
    </row>
    <row r="188" spans="1:53">
      <c r="A188" s="46" t="s">
        <v>58</v>
      </c>
      <c r="B188" s="46" t="s">
        <v>412</v>
      </c>
      <c r="C188" s="63">
        <v>81</v>
      </c>
      <c r="D188" s="77">
        <v>51</v>
      </c>
      <c r="E188" s="62">
        <f t="shared" si="37"/>
        <v>0.37037037037037035</v>
      </c>
      <c r="AK188" s="76">
        <f>AK187+1</f>
        <v>93</v>
      </c>
      <c r="AL188" s="46" t="s">
        <v>720</v>
      </c>
      <c r="AM188" s="63">
        <v>24</v>
      </c>
      <c r="AN188" s="77">
        <v>22</v>
      </c>
      <c r="AO188" s="62">
        <f t="shared" si="39"/>
        <v>8.333333333333337E-2</v>
      </c>
      <c r="AW188" s="72"/>
      <c r="AX188" s="56"/>
      <c r="AY188" s="41"/>
      <c r="AZ188" s="81"/>
      <c r="BA188" s="13"/>
    </row>
    <row r="189" spans="1:53">
      <c r="A189" s="46" t="s">
        <v>64</v>
      </c>
      <c r="B189" s="46" t="s">
        <v>708</v>
      </c>
      <c r="C189" s="63">
        <v>25</v>
      </c>
      <c r="D189" s="77">
        <v>15</v>
      </c>
      <c r="E189" s="62">
        <f t="shared" si="37"/>
        <v>0.4</v>
      </c>
      <c r="AK189" s="76">
        <v>93</v>
      </c>
      <c r="AL189" s="46" t="s">
        <v>867</v>
      </c>
      <c r="AM189" s="63">
        <v>9</v>
      </c>
      <c r="AN189" s="77">
        <v>9</v>
      </c>
      <c r="AO189" s="62">
        <f t="shared" si="39"/>
        <v>0</v>
      </c>
      <c r="AW189" s="72"/>
      <c r="AX189" s="56"/>
      <c r="AY189" s="41"/>
      <c r="AZ189" s="81"/>
      <c r="BA189" s="13"/>
    </row>
    <row r="190" spans="1:53">
      <c r="A190" s="46" t="s">
        <v>56</v>
      </c>
      <c r="B190" s="46" t="s">
        <v>482</v>
      </c>
      <c r="C190" s="63">
        <v>63</v>
      </c>
      <c r="D190" s="77">
        <v>32</v>
      </c>
      <c r="E190" s="62">
        <f t="shared" si="37"/>
        <v>0.49206349206349209</v>
      </c>
      <c r="AK190" s="76">
        <f>AK189+1</f>
        <v>94</v>
      </c>
      <c r="AL190" s="46" t="s">
        <v>775</v>
      </c>
      <c r="AM190" s="63">
        <v>19</v>
      </c>
      <c r="AN190" s="77">
        <v>20</v>
      </c>
      <c r="AO190" s="62">
        <f t="shared" si="39"/>
        <v>-5.2631578947368363E-2</v>
      </c>
      <c r="AW190" s="72"/>
      <c r="AX190" s="56"/>
      <c r="AY190" s="41"/>
      <c r="AZ190" s="81"/>
      <c r="BA190" s="13"/>
    </row>
    <row r="191" spans="1:53">
      <c r="A191" s="46" t="s">
        <v>1452</v>
      </c>
      <c r="B191" s="46" t="s">
        <v>614</v>
      </c>
      <c r="C191" s="63">
        <v>37</v>
      </c>
      <c r="D191" s="77">
        <v>24</v>
      </c>
      <c r="E191" s="62">
        <f t="shared" si="37"/>
        <v>0.35135135135135132</v>
      </c>
      <c r="AK191" s="76">
        <v>94</v>
      </c>
      <c r="AL191" s="46" t="s">
        <v>718</v>
      </c>
      <c r="AM191" s="63">
        <v>24</v>
      </c>
      <c r="AN191" s="77">
        <v>26</v>
      </c>
      <c r="AO191" s="62">
        <f t="shared" si="39"/>
        <v>-8.3333333333333259E-2</v>
      </c>
      <c r="AW191" s="72"/>
      <c r="AX191" s="56"/>
      <c r="AY191" s="41"/>
      <c r="AZ191" s="81"/>
      <c r="BA191" s="13"/>
    </row>
    <row r="192" spans="1:53">
      <c r="A192" s="46" t="s">
        <v>72</v>
      </c>
      <c r="B192" s="46" t="s">
        <v>394</v>
      </c>
      <c r="C192" s="63">
        <v>87</v>
      </c>
      <c r="D192" s="77">
        <v>51</v>
      </c>
      <c r="E192" s="62">
        <f t="shared" si="37"/>
        <v>0.41379310344827591</v>
      </c>
      <c r="AK192" s="76">
        <f>AK191+1</f>
        <v>95</v>
      </c>
      <c r="AL192" s="46" t="s">
        <v>875</v>
      </c>
      <c r="AM192" s="63">
        <v>9</v>
      </c>
      <c r="AN192" s="77">
        <v>12</v>
      </c>
      <c r="AO192" s="62">
        <f t="shared" si="39"/>
        <v>-0.33333333333333326</v>
      </c>
      <c r="AW192" s="72"/>
      <c r="AX192" s="56"/>
      <c r="AY192" s="41"/>
      <c r="AZ192" s="81"/>
      <c r="BA192" s="13"/>
    </row>
    <row r="193" spans="1:53">
      <c r="A193" s="46" t="s">
        <v>52</v>
      </c>
      <c r="B193" s="46" t="s">
        <v>882</v>
      </c>
      <c r="C193" s="63">
        <v>7</v>
      </c>
      <c r="D193" s="77">
        <v>1</v>
      </c>
      <c r="E193" s="62">
        <f t="shared" si="37"/>
        <v>0.85714285714285721</v>
      </c>
      <c r="AK193" s="265" t="s">
        <v>42</v>
      </c>
      <c r="AL193" s="265"/>
      <c r="AM193" s="78">
        <f>SUM(AM5:AM192)</f>
        <v>34822</v>
      </c>
      <c r="AN193" s="78">
        <f>SUM(AN5:AN192)</f>
        <v>18510</v>
      </c>
      <c r="AO193" s="79">
        <f t="shared" si="39"/>
        <v>0.46843949227499859</v>
      </c>
      <c r="AW193" s="72"/>
      <c r="AX193" s="56"/>
      <c r="AY193" s="41"/>
      <c r="AZ193" s="81"/>
      <c r="BA193" s="13"/>
    </row>
    <row r="194" spans="1:53">
      <c r="A194" s="46" t="s">
        <v>56</v>
      </c>
      <c r="B194" s="46" t="s">
        <v>251</v>
      </c>
      <c r="C194" s="63">
        <v>186</v>
      </c>
      <c r="D194" s="77">
        <v>105</v>
      </c>
      <c r="E194" s="62">
        <f t="shared" si="37"/>
        <v>0.43548387096774188</v>
      </c>
      <c r="AW194" s="72"/>
      <c r="AX194" s="56"/>
      <c r="AY194" s="41"/>
      <c r="AZ194" s="81"/>
      <c r="BA194" s="13"/>
    </row>
    <row r="195" spans="1:53">
      <c r="A195" s="46" t="s">
        <v>72</v>
      </c>
      <c r="B195" s="46" t="s">
        <v>826</v>
      </c>
      <c r="C195" s="63">
        <v>12</v>
      </c>
      <c r="D195" s="77">
        <v>9</v>
      </c>
      <c r="E195" s="62">
        <f t="shared" si="37"/>
        <v>0.25</v>
      </c>
      <c r="AW195" s="72"/>
      <c r="AX195" s="56"/>
      <c r="AY195" s="41"/>
      <c r="AZ195" s="81"/>
      <c r="BA195" s="13"/>
    </row>
    <row r="196" spans="1:53">
      <c r="A196" s="46" t="s">
        <v>64</v>
      </c>
      <c r="B196" s="46" t="s">
        <v>732</v>
      </c>
      <c r="C196" s="63">
        <v>22</v>
      </c>
      <c r="D196" s="77">
        <v>11</v>
      </c>
      <c r="E196" s="62">
        <f t="shared" si="37"/>
        <v>0.5</v>
      </c>
      <c r="AW196" s="72"/>
      <c r="AX196" s="56"/>
      <c r="AY196" s="41"/>
      <c r="AZ196" s="81"/>
      <c r="BA196" s="13"/>
    </row>
    <row r="197" spans="1:53">
      <c r="A197" s="46" t="s">
        <v>52</v>
      </c>
      <c r="B197" s="46" t="s">
        <v>291</v>
      </c>
      <c r="C197" s="63">
        <v>147</v>
      </c>
      <c r="D197" s="77">
        <v>72</v>
      </c>
      <c r="E197" s="62">
        <f t="shared" si="37"/>
        <v>0.51020408163265307</v>
      </c>
      <c r="AW197" s="72"/>
      <c r="AX197" s="56"/>
      <c r="AY197" s="41"/>
      <c r="AZ197" s="81"/>
      <c r="BA197" s="13"/>
    </row>
    <row r="198" spans="1:53">
      <c r="A198" s="46" t="s">
        <v>52</v>
      </c>
      <c r="B198" s="46" t="s">
        <v>578</v>
      </c>
      <c r="C198" s="63">
        <v>44</v>
      </c>
      <c r="D198" s="77">
        <v>20</v>
      </c>
      <c r="E198" s="62">
        <f t="shared" ref="E198:E261" si="40">1-(D198/C198)</f>
        <v>0.54545454545454541</v>
      </c>
      <c r="AW198" s="72"/>
      <c r="AX198" s="56"/>
      <c r="AY198" s="41"/>
      <c r="AZ198" s="81"/>
      <c r="BA198" s="13"/>
    </row>
    <row r="199" spans="1:53">
      <c r="A199" s="46" t="s">
        <v>72</v>
      </c>
      <c r="B199" s="46" t="s">
        <v>257</v>
      </c>
      <c r="C199" s="63">
        <v>180</v>
      </c>
      <c r="D199" s="77">
        <v>75</v>
      </c>
      <c r="E199" s="62">
        <f t="shared" si="40"/>
        <v>0.58333333333333326</v>
      </c>
      <c r="AW199" s="72"/>
      <c r="AX199" s="56"/>
      <c r="AY199" s="41"/>
      <c r="AZ199" s="81"/>
      <c r="BA199" s="13"/>
    </row>
    <row r="200" spans="1:53">
      <c r="A200" s="46" t="s">
        <v>72</v>
      </c>
      <c r="B200" s="46" t="s">
        <v>352</v>
      </c>
      <c r="C200" s="63">
        <v>108</v>
      </c>
      <c r="D200" s="77">
        <v>60</v>
      </c>
      <c r="E200" s="62">
        <f t="shared" si="40"/>
        <v>0.44444444444444442</v>
      </c>
      <c r="AW200" s="72"/>
      <c r="AX200" s="56"/>
      <c r="AY200" s="41"/>
      <c r="AZ200" s="81"/>
      <c r="BA200" s="13"/>
    </row>
    <row r="201" spans="1:53">
      <c r="A201" s="46" t="s">
        <v>61</v>
      </c>
      <c r="B201" s="46" t="s">
        <v>844</v>
      </c>
      <c r="C201" s="63">
        <v>11</v>
      </c>
      <c r="D201" s="77">
        <v>10</v>
      </c>
      <c r="E201" s="62">
        <f t="shared" si="40"/>
        <v>9.0909090909090939E-2</v>
      </c>
      <c r="AW201" s="72"/>
      <c r="AX201" s="56"/>
      <c r="AY201" s="41"/>
      <c r="AZ201" s="81"/>
      <c r="BA201" s="13"/>
    </row>
    <row r="202" spans="1:53">
      <c r="A202" s="46" t="s">
        <v>52</v>
      </c>
      <c r="B202" s="46" t="s">
        <v>416</v>
      </c>
      <c r="C202" s="63">
        <v>80</v>
      </c>
      <c r="D202" s="77">
        <v>37</v>
      </c>
      <c r="E202" s="62">
        <f t="shared" si="40"/>
        <v>0.53749999999999998</v>
      </c>
      <c r="AW202" s="72"/>
      <c r="AX202" s="56"/>
      <c r="AY202" s="41"/>
      <c r="AZ202" s="81"/>
      <c r="BA202" s="13"/>
    </row>
    <row r="203" spans="1:53">
      <c r="A203" s="46" t="s">
        <v>72</v>
      </c>
      <c r="B203" s="46" t="s">
        <v>317</v>
      </c>
      <c r="C203" s="63">
        <v>129</v>
      </c>
      <c r="D203" s="77">
        <v>73</v>
      </c>
      <c r="E203" s="62">
        <f t="shared" si="40"/>
        <v>0.43410852713178294</v>
      </c>
      <c r="AW203" s="72"/>
      <c r="AX203" s="56"/>
      <c r="AY203" s="41"/>
      <c r="AZ203" s="81"/>
      <c r="BA203" s="13"/>
    </row>
    <row r="204" spans="1:53">
      <c r="A204" s="46" t="s">
        <v>52</v>
      </c>
      <c r="B204" s="46" t="s">
        <v>146</v>
      </c>
      <c r="C204" s="63">
        <v>408</v>
      </c>
      <c r="D204" s="77">
        <v>186</v>
      </c>
      <c r="E204" s="62">
        <f t="shared" si="40"/>
        <v>0.54411764705882359</v>
      </c>
      <c r="AW204" s="72"/>
      <c r="AX204" s="56"/>
      <c r="AY204" s="41"/>
      <c r="AZ204" s="81"/>
      <c r="BA204" s="13"/>
    </row>
    <row r="205" spans="1:53">
      <c r="A205" s="46" t="s">
        <v>52</v>
      </c>
      <c r="B205" s="46" t="s">
        <v>658</v>
      </c>
      <c r="C205" s="63">
        <v>31</v>
      </c>
      <c r="D205" s="77">
        <v>25</v>
      </c>
      <c r="E205" s="62">
        <f t="shared" si="40"/>
        <v>0.19354838709677424</v>
      </c>
      <c r="AW205" s="72"/>
      <c r="AX205" s="56"/>
      <c r="AY205" s="41"/>
      <c r="AZ205" s="81"/>
      <c r="BA205" s="13"/>
    </row>
    <row r="206" spans="1:53">
      <c r="A206" s="46" t="s">
        <v>56</v>
      </c>
      <c r="B206" s="46" t="s">
        <v>855</v>
      </c>
      <c r="C206" s="63">
        <v>10</v>
      </c>
      <c r="D206" s="77">
        <v>4</v>
      </c>
      <c r="E206" s="62">
        <f t="shared" si="40"/>
        <v>0.6</v>
      </c>
      <c r="AW206" s="72"/>
      <c r="AX206" s="56"/>
      <c r="AY206" s="41"/>
      <c r="AZ206" s="81"/>
      <c r="BA206" s="13"/>
    </row>
    <row r="207" spans="1:53">
      <c r="A207" s="46" t="s">
        <v>52</v>
      </c>
      <c r="B207" s="46" t="s">
        <v>92</v>
      </c>
      <c r="C207" s="63">
        <v>998</v>
      </c>
      <c r="D207" s="77">
        <v>494</v>
      </c>
      <c r="E207" s="62">
        <f t="shared" si="40"/>
        <v>0.50501002004008022</v>
      </c>
      <c r="AW207" s="72"/>
      <c r="AX207" s="56"/>
      <c r="AY207" s="41"/>
      <c r="AZ207" s="81"/>
      <c r="BA207" s="13"/>
    </row>
    <row r="208" spans="1:53">
      <c r="A208" s="46" t="s">
        <v>64</v>
      </c>
      <c r="B208" s="46" t="s">
        <v>242</v>
      </c>
      <c r="C208" s="63">
        <v>193</v>
      </c>
      <c r="D208" s="77">
        <v>91</v>
      </c>
      <c r="E208" s="62">
        <f t="shared" si="40"/>
        <v>0.52849740932642486</v>
      </c>
      <c r="AW208" s="72"/>
      <c r="AX208" s="56"/>
      <c r="AY208" s="82"/>
      <c r="AZ208" s="81"/>
      <c r="BA208" s="13"/>
    </row>
    <row r="209" spans="1:53">
      <c r="A209" s="46" t="s">
        <v>72</v>
      </c>
      <c r="B209" s="46" t="s">
        <v>877</v>
      </c>
      <c r="C209" s="63">
        <v>8</v>
      </c>
      <c r="D209" s="77">
        <v>3</v>
      </c>
      <c r="E209" s="62">
        <f t="shared" si="40"/>
        <v>0.625</v>
      </c>
      <c r="AW209" s="72"/>
      <c r="AX209" s="56"/>
      <c r="AY209" s="41"/>
      <c r="AZ209" s="81"/>
      <c r="BA209" s="13"/>
    </row>
    <row r="210" spans="1:53">
      <c r="A210" s="46" t="s">
        <v>52</v>
      </c>
      <c r="B210" s="46" t="s">
        <v>55</v>
      </c>
      <c r="C210" s="61">
        <v>10008</v>
      </c>
      <c r="D210" s="77">
        <v>3901</v>
      </c>
      <c r="E210" s="62">
        <f t="shared" si="40"/>
        <v>0.61021183053557149</v>
      </c>
      <c r="AW210" s="72"/>
      <c r="AX210" s="56"/>
      <c r="AY210" s="41"/>
      <c r="AZ210" s="81"/>
      <c r="BA210" s="13"/>
    </row>
    <row r="211" spans="1:53">
      <c r="A211" s="46" t="s">
        <v>72</v>
      </c>
      <c r="B211" s="46" t="s">
        <v>281</v>
      </c>
      <c r="C211" s="63">
        <v>154</v>
      </c>
      <c r="D211" s="77">
        <v>86</v>
      </c>
      <c r="E211" s="62">
        <f t="shared" si="40"/>
        <v>0.44155844155844159</v>
      </c>
      <c r="AW211" s="72"/>
      <c r="AX211" s="56"/>
      <c r="AY211" s="41"/>
      <c r="AZ211" s="81"/>
      <c r="BA211" s="13"/>
    </row>
    <row r="212" spans="1:53">
      <c r="A212" s="46" t="s">
        <v>61</v>
      </c>
      <c r="B212" s="46" t="s">
        <v>395</v>
      </c>
      <c r="C212" s="63">
        <v>87</v>
      </c>
      <c r="D212" s="77">
        <v>45</v>
      </c>
      <c r="E212" s="62">
        <f t="shared" si="40"/>
        <v>0.48275862068965514</v>
      </c>
      <c r="AW212" s="72"/>
      <c r="AX212" s="56"/>
      <c r="AY212" s="41"/>
      <c r="AZ212" s="81"/>
      <c r="BA212" s="13"/>
    </row>
    <row r="213" spans="1:53">
      <c r="A213" s="46" t="s">
        <v>52</v>
      </c>
      <c r="B213" s="46" t="s">
        <v>555</v>
      </c>
      <c r="C213" s="63">
        <v>48</v>
      </c>
      <c r="D213" s="77">
        <v>24</v>
      </c>
      <c r="E213" s="62">
        <f t="shared" si="40"/>
        <v>0.5</v>
      </c>
      <c r="AW213" s="72"/>
      <c r="AX213" s="56"/>
      <c r="AY213" s="41"/>
      <c r="AZ213" s="81"/>
      <c r="BA213" s="13"/>
    </row>
    <row r="214" spans="1:53">
      <c r="A214" s="46" t="s">
        <v>72</v>
      </c>
      <c r="B214" s="46" t="s">
        <v>790</v>
      </c>
      <c r="C214" s="63">
        <v>17</v>
      </c>
      <c r="D214" s="77">
        <v>10</v>
      </c>
      <c r="E214" s="62">
        <f t="shared" si="40"/>
        <v>0.41176470588235292</v>
      </c>
      <c r="AW214" s="72"/>
      <c r="AX214" s="56"/>
      <c r="AY214" s="41"/>
      <c r="AZ214" s="81"/>
      <c r="BA214" s="13"/>
    </row>
    <row r="215" spans="1:53">
      <c r="A215" s="46" t="s">
        <v>52</v>
      </c>
      <c r="B215" s="46" t="s">
        <v>271</v>
      </c>
      <c r="C215" s="63">
        <v>165</v>
      </c>
      <c r="D215" s="77">
        <v>74</v>
      </c>
      <c r="E215" s="62">
        <f t="shared" si="40"/>
        <v>0.55151515151515151</v>
      </c>
      <c r="AW215" s="72"/>
      <c r="AX215" s="56"/>
      <c r="AY215" s="41"/>
      <c r="AZ215" s="81"/>
      <c r="BA215" s="13"/>
    </row>
    <row r="216" spans="1:53">
      <c r="A216" s="46" t="s">
        <v>64</v>
      </c>
      <c r="B216" s="46" t="s">
        <v>579</v>
      </c>
      <c r="C216" s="63">
        <v>44</v>
      </c>
      <c r="D216" s="77">
        <v>21</v>
      </c>
      <c r="E216" s="62">
        <f t="shared" si="40"/>
        <v>0.52272727272727271</v>
      </c>
      <c r="AW216" s="72"/>
      <c r="AX216" s="56"/>
      <c r="AY216" s="82"/>
      <c r="AZ216" s="81"/>
      <c r="BA216" s="13"/>
    </row>
    <row r="217" spans="1:53">
      <c r="A217" s="46" t="s">
        <v>56</v>
      </c>
      <c r="B217" s="46" t="s">
        <v>202</v>
      </c>
      <c r="C217" s="63">
        <v>259</v>
      </c>
      <c r="D217" s="77">
        <v>153</v>
      </c>
      <c r="E217" s="62">
        <f t="shared" si="40"/>
        <v>0.40926640926640923</v>
      </c>
      <c r="AW217" s="72"/>
      <c r="AX217" s="56"/>
      <c r="AY217" s="41"/>
      <c r="AZ217" s="81"/>
      <c r="BA217" s="13"/>
    </row>
    <row r="218" spans="1:53">
      <c r="A218" s="46" t="s">
        <v>64</v>
      </c>
      <c r="B218" s="46" t="s">
        <v>74</v>
      </c>
      <c r="C218" s="61">
        <v>1616</v>
      </c>
      <c r="D218" s="77">
        <v>783</v>
      </c>
      <c r="E218" s="62">
        <f t="shared" si="40"/>
        <v>0.51547029702970293</v>
      </c>
      <c r="AW218" s="72"/>
      <c r="AX218" s="56"/>
      <c r="AY218" s="41"/>
      <c r="AZ218" s="81"/>
      <c r="BA218" s="13"/>
    </row>
    <row r="219" spans="1:53">
      <c r="A219" s="46" t="s">
        <v>1452</v>
      </c>
      <c r="B219" s="46" t="s">
        <v>589</v>
      </c>
      <c r="C219" s="63">
        <v>42</v>
      </c>
      <c r="D219" s="77">
        <v>25</v>
      </c>
      <c r="E219" s="62">
        <f t="shared" si="40"/>
        <v>0.40476190476190477</v>
      </c>
      <c r="AW219" s="72"/>
      <c r="AX219" s="56"/>
      <c r="AY219" s="41"/>
      <c r="AZ219" s="81"/>
      <c r="BA219" s="13"/>
    </row>
    <row r="220" spans="1:53">
      <c r="A220" s="46" t="s">
        <v>58</v>
      </c>
      <c r="B220" s="46" t="s">
        <v>856</v>
      </c>
      <c r="C220" s="63">
        <v>10</v>
      </c>
      <c r="D220" s="77">
        <v>5</v>
      </c>
      <c r="E220" s="62">
        <f t="shared" si="40"/>
        <v>0.5</v>
      </c>
      <c r="AW220" s="72"/>
      <c r="AX220" s="56"/>
      <c r="AY220" s="41"/>
      <c r="AZ220" s="81"/>
      <c r="BA220" s="13"/>
    </row>
    <row r="221" spans="1:53">
      <c r="A221" s="46" t="s">
        <v>52</v>
      </c>
      <c r="B221" s="46" t="s">
        <v>633</v>
      </c>
      <c r="C221" s="63">
        <v>34</v>
      </c>
      <c r="D221" s="77">
        <v>21</v>
      </c>
      <c r="E221" s="62">
        <f t="shared" si="40"/>
        <v>0.38235294117647056</v>
      </c>
      <c r="AW221" s="72"/>
      <c r="AX221" s="56"/>
      <c r="AY221" s="41"/>
      <c r="AZ221" s="81"/>
      <c r="BA221" s="13"/>
    </row>
    <row r="222" spans="1:53">
      <c r="A222" s="46" t="s">
        <v>72</v>
      </c>
      <c r="B222" s="46" t="s">
        <v>827</v>
      </c>
      <c r="C222" s="63">
        <v>12</v>
      </c>
      <c r="D222" s="77">
        <v>2</v>
      </c>
      <c r="E222" s="62">
        <f t="shared" si="40"/>
        <v>0.83333333333333337</v>
      </c>
      <c r="AW222" s="72"/>
      <c r="AX222" s="56"/>
      <c r="AY222" s="41"/>
      <c r="AZ222" s="81"/>
      <c r="BA222" s="13"/>
    </row>
    <row r="223" spans="1:53">
      <c r="A223" s="46" t="s">
        <v>72</v>
      </c>
      <c r="B223" s="46" t="s">
        <v>820</v>
      </c>
      <c r="C223" s="63">
        <v>13</v>
      </c>
      <c r="D223" s="77">
        <v>8</v>
      </c>
      <c r="E223" s="62">
        <f t="shared" si="40"/>
        <v>0.38461538461538458</v>
      </c>
      <c r="AW223" s="72"/>
      <c r="AX223" s="56"/>
      <c r="AY223" s="41"/>
      <c r="AZ223" s="81"/>
      <c r="BA223" s="13"/>
    </row>
    <row r="224" spans="1:53">
      <c r="A224" s="46" t="s">
        <v>72</v>
      </c>
      <c r="B224" s="46" t="s">
        <v>401</v>
      </c>
      <c r="C224" s="63">
        <v>85</v>
      </c>
      <c r="D224" s="77">
        <v>64</v>
      </c>
      <c r="E224" s="62">
        <f t="shared" si="40"/>
        <v>0.24705882352941178</v>
      </c>
      <c r="AW224" s="72"/>
      <c r="AX224" s="56"/>
      <c r="AY224" s="41"/>
      <c r="AZ224" s="81"/>
      <c r="BA224" s="13"/>
    </row>
    <row r="225" spans="1:53">
      <c r="A225" s="46" t="s">
        <v>64</v>
      </c>
      <c r="B225" s="46" t="s">
        <v>619</v>
      </c>
      <c r="C225" s="63">
        <v>36</v>
      </c>
      <c r="D225" s="77">
        <v>19</v>
      </c>
      <c r="E225" s="62">
        <f t="shared" si="40"/>
        <v>0.47222222222222221</v>
      </c>
      <c r="AW225" s="72"/>
      <c r="AX225" s="56"/>
      <c r="AY225" s="41"/>
      <c r="AZ225" s="81"/>
      <c r="BA225" s="13"/>
    </row>
    <row r="226" spans="1:53">
      <c r="A226" s="46" t="s">
        <v>1452</v>
      </c>
      <c r="B226" s="46" t="s">
        <v>515</v>
      </c>
      <c r="C226" s="63">
        <v>56</v>
      </c>
      <c r="D226" s="77">
        <v>32</v>
      </c>
      <c r="E226" s="62">
        <f t="shared" si="40"/>
        <v>0.4285714285714286</v>
      </c>
      <c r="AW226" s="72"/>
      <c r="AX226" s="56"/>
      <c r="AY226" s="41"/>
      <c r="AZ226" s="81"/>
      <c r="BA226" s="13"/>
    </row>
    <row r="227" spans="1:53">
      <c r="A227" s="46" t="s">
        <v>1452</v>
      </c>
      <c r="B227" s="46" t="s">
        <v>602</v>
      </c>
      <c r="C227" s="63">
        <v>40</v>
      </c>
      <c r="D227" s="77">
        <v>29</v>
      </c>
      <c r="E227" s="62">
        <f t="shared" si="40"/>
        <v>0.27500000000000002</v>
      </c>
      <c r="AW227" s="72"/>
      <c r="AX227" s="56"/>
      <c r="AY227" s="41"/>
      <c r="AZ227" s="81"/>
      <c r="BA227" s="13"/>
    </row>
    <row r="228" spans="1:53">
      <c r="A228" s="46" t="s">
        <v>72</v>
      </c>
      <c r="B228" s="46" t="s">
        <v>888</v>
      </c>
      <c r="C228" s="63">
        <v>6</v>
      </c>
      <c r="D228" s="77">
        <v>5</v>
      </c>
      <c r="E228" s="62">
        <f t="shared" si="40"/>
        <v>0.16666666666666663</v>
      </c>
      <c r="AW228" s="72"/>
      <c r="AX228" s="56"/>
      <c r="AY228" s="41"/>
      <c r="AZ228" s="81"/>
      <c r="BA228" s="13"/>
    </row>
    <row r="229" spans="1:53">
      <c r="A229" s="46" t="s">
        <v>61</v>
      </c>
      <c r="B229" s="46" t="s">
        <v>883</v>
      </c>
      <c r="C229" s="63">
        <v>7</v>
      </c>
      <c r="D229" s="77">
        <v>5</v>
      </c>
      <c r="E229" s="62">
        <f t="shared" si="40"/>
        <v>0.2857142857142857</v>
      </c>
      <c r="AW229" s="72"/>
      <c r="AX229" s="56"/>
      <c r="AY229" s="41"/>
      <c r="AZ229" s="81"/>
      <c r="BA229" s="13"/>
    </row>
    <row r="230" spans="1:53">
      <c r="A230" s="46" t="s">
        <v>52</v>
      </c>
      <c r="B230" s="46" t="s">
        <v>814</v>
      </c>
      <c r="C230" s="63">
        <v>14</v>
      </c>
      <c r="D230" s="77">
        <v>8</v>
      </c>
      <c r="E230" s="62">
        <f t="shared" si="40"/>
        <v>0.4285714285714286</v>
      </c>
      <c r="AW230" s="72"/>
      <c r="AX230" s="56"/>
      <c r="AY230" s="41"/>
      <c r="AZ230" s="81"/>
      <c r="BA230" s="13"/>
    </row>
    <row r="231" spans="1:53">
      <c r="A231" s="46" t="s">
        <v>72</v>
      </c>
      <c r="B231" s="46" t="s">
        <v>236</v>
      </c>
      <c r="C231" s="63">
        <v>199</v>
      </c>
      <c r="D231" s="77">
        <v>121</v>
      </c>
      <c r="E231" s="62">
        <f t="shared" si="40"/>
        <v>0.39195979899497491</v>
      </c>
      <c r="AW231" s="72"/>
      <c r="AX231" s="56"/>
      <c r="AY231" s="41"/>
      <c r="AZ231" s="81"/>
      <c r="BA231" s="13"/>
    </row>
    <row r="232" spans="1:53">
      <c r="A232" s="46" t="s">
        <v>52</v>
      </c>
      <c r="B232" s="46" t="s">
        <v>470</v>
      </c>
      <c r="C232" s="63">
        <v>65</v>
      </c>
      <c r="D232" s="77">
        <v>46</v>
      </c>
      <c r="E232" s="62">
        <f t="shared" si="40"/>
        <v>0.29230769230769227</v>
      </c>
      <c r="AW232" s="72"/>
      <c r="AX232" s="56"/>
      <c r="AY232" s="41"/>
      <c r="AZ232" s="81"/>
      <c r="BA232" s="13"/>
    </row>
    <row r="233" spans="1:53">
      <c r="A233" s="46" t="s">
        <v>56</v>
      </c>
      <c r="B233" s="46" t="s">
        <v>845</v>
      </c>
      <c r="C233" s="63">
        <v>11</v>
      </c>
      <c r="D233" s="77">
        <v>10</v>
      </c>
      <c r="E233" s="62">
        <f t="shared" si="40"/>
        <v>9.0909090909090939E-2</v>
      </c>
      <c r="AW233" s="72"/>
      <c r="AX233" s="56"/>
      <c r="AY233" s="41"/>
      <c r="AZ233" s="81"/>
      <c r="BA233" s="13"/>
    </row>
    <row r="234" spans="1:53">
      <c r="A234" s="46" t="s">
        <v>72</v>
      </c>
      <c r="B234" s="46" t="s">
        <v>185</v>
      </c>
      <c r="C234" s="63">
        <v>289</v>
      </c>
      <c r="D234" s="77">
        <v>167</v>
      </c>
      <c r="E234" s="62">
        <f t="shared" si="40"/>
        <v>0.42214532871972321</v>
      </c>
      <c r="AW234" s="72"/>
      <c r="AX234" s="56"/>
      <c r="AY234" s="41"/>
      <c r="AZ234" s="81"/>
      <c r="BA234" s="13"/>
    </row>
    <row r="235" spans="1:53">
      <c r="A235" s="46" t="s">
        <v>64</v>
      </c>
      <c r="B235" s="46" t="s">
        <v>897</v>
      </c>
      <c r="C235" s="63">
        <v>5</v>
      </c>
      <c r="D235" s="77">
        <v>1</v>
      </c>
      <c r="E235" s="62">
        <f t="shared" si="40"/>
        <v>0.8</v>
      </c>
      <c r="AW235" s="72"/>
      <c r="AX235" s="56"/>
      <c r="AY235" s="41"/>
      <c r="AZ235" s="81"/>
      <c r="BA235" s="13"/>
    </row>
    <row r="236" spans="1:53">
      <c r="A236" s="46" t="s">
        <v>61</v>
      </c>
      <c r="B236" s="46" t="s">
        <v>692</v>
      </c>
      <c r="C236" s="63">
        <v>27</v>
      </c>
      <c r="D236" s="77">
        <v>14</v>
      </c>
      <c r="E236" s="62">
        <f t="shared" si="40"/>
        <v>0.48148148148148151</v>
      </c>
      <c r="AW236" s="72"/>
      <c r="AX236" s="56"/>
      <c r="AY236" s="41"/>
      <c r="AZ236" s="81"/>
      <c r="BA236" s="13"/>
    </row>
    <row r="237" spans="1:53">
      <c r="A237" s="46" t="s">
        <v>52</v>
      </c>
      <c r="B237" s="46" t="s">
        <v>125</v>
      </c>
      <c r="C237" s="63">
        <v>583</v>
      </c>
      <c r="D237" s="77">
        <v>252</v>
      </c>
      <c r="E237" s="62">
        <f t="shared" si="40"/>
        <v>0.56775300171526588</v>
      </c>
      <c r="AW237" s="72"/>
      <c r="AX237" s="56"/>
      <c r="AY237" s="41"/>
      <c r="AZ237" s="81"/>
      <c r="BA237" s="13"/>
    </row>
    <row r="238" spans="1:53">
      <c r="A238" s="46" t="s">
        <v>1452</v>
      </c>
      <c r="B238" s="46" t="s">
        <v>542</v>
      </c>
      <c r="C238" s="63">
        <v>51</v>
      </c>
      <c r="D238" s="77">
        <v>46</v>
      </c>
      <c r="E238" s="62">
        <f t="shared" si="40"/>
        <v>9.8039215686274495E-2</v>
      </c>
      <c r="AW238" s="72"/>
      <c r="AX238" s="56"/>
      <c r="AY238" s="41"/>
      <c r="AZ238" s="81"/>
      <c r="BA238" s="13"/>
    </row>
    <row r="239" spans="1:53">
      <c r="A239" s="46" t="s">
        <v>72</v>
      </c>
      <c r="B239" s="46" t="s">
        <v>509</v>
      </c>
      <c r="C239" s="63">
        <v>58</v>
      </c>
      <c r="D239" s="77">
        <v>37</v>
      </c>
      <c r="E239" s="62">
        <f t="shared" si="40"/>
        <v>0.36206896551724133</v>
      </c>
      <c r="AW239" s="72"/>
      <c r="AX239" s="56"/>
      <c r="AY239" s="41"/>
      <c r="AZ239" s="81"/>
      <c r="BA239" s="13"/>
    </row>
    <row r="240" spans="1:53">
      <c r="A240" s="46" t="s">
        <v>72</v>
      </c>
      <c r="B240" s="46" t="s">
        <v>328</v>
      </c>
      <c r="C240" s="63">
        <v>123</v>
      </c>
      <c r="D240" s="77">
        <v>78</v>
      </c>
      <c r="E240" s="62">
        <f t="shared" si="40"/>
        <v>0.36585365853658536</v>
      </c>
      <c r="AW240" s="72"/>
      <c r="AX240" s="56"/>
      <c r="AY240" s="41"/>
      <c r="AZ240" s="81"/>
      <c r="BA240" s="13"/>
    </row>
    <row r="241" spans="1:53">
      <c r="A241" s="46" t="s">
        <v>56</v>
      </c>
      <c r="B241" s="46" t="s">
        <v>419</v>
      </c>
      <c r="C241" s="63">
        <v>78</v>
      </c>
      <c r="D241" s="77">
        <v>44</v>
      </c>
      <c r="E241" s="62">
        <f t="shared" si="40"/>
        <v>0.4358974358974359</v>
      </c>
      <c r="AW241" s="72"/>
      <c r="AX241" s="56"/>
      <c r="AY241" s="41"/>
      <c r="AZ241" s="81"/>
      <c r="BA241" s="13"/>
    </row>
    <row r="242" spans="1:53">
      <c r="A242" s="46" t="s">
        <v>58</v>
      </c>
      <c r="B242" s="46" t="s">
        <v>634</v>
      </c>
      <c r="C242" s="63">
        <v>34</v>
      </c>
      <c r="D242" s="77">
        <v>21</v>
      </c>
      <c r="E242" s="62">
        <f t="shared" si="40"/>
        <v>0.38235294117647056</v>
      </c>
      <c r="AW242" s="72"/>
      <c r="AX242" s="56"/>
      <c r="AY242" s="41"/>
      <c r="AZ242" s="81"/>
      <c r="BA242" s="13"/>
    </row>
    <row r="243" spans="1:53">
      <c r="A243" s="46" t="s">
        <v>52</v>
      </c>
      <c r="B243" s="46" t="s">
        <v>693</v>
      </c>
      <c r="C243" s="63">
        <v>27</v>
      </c>
      <c r="D243" s="77">
        <v>15</v>
      </c>
      <c r="E243" s="62">
        <f t="shared" si="40"/>
        <v>0.44444444444444442</v>
      </c>
      <c r="AW243" s="72"/>
      <c r="AX243" s="56"/>
      <c r="AY243" s="41"/>
      <c r="AZ243" s="81"/>
      <c r="BA243" s="13"/>
    </row>
    <row r="244" spans="1:53">
      <c r="A244" s="46" t="s">
        <v>58</v>
      </c>
      <c r="B244" s="46" t="s">
        <v>570</v>
      </c>
      <c r="C244" s="63">
        <v>45</v>
      </c>
      <c r="D244" s="77">
        <v>27</v>
      </c>
      <c r="E244" s="62">
        <f t="shared" si="40"/>
        <v>0.4</v>
      </c>
      <c r="AW244" s="72"/>
      <c r="AX244" s="56"/>
      <c r="AY244" s="41"/>
      <c r="AZ244" s="81"/>
      <c r="BA244" s="13"/>
    </row>
    <row r="245" spans="1:53">
      <c r="A245" s="46" t="s">
        <v>1452</v>
      </c>
      <c r="B245" s="46" t="s">
        <v>99</v>
      </c>
      <c r="C245" s="63">
        <v>880</v>
      </c>
      <c r="D245" s="77">
        <v>446</v>
      </c>
      <c r="E245" s="62">
        <f t="shared" si="40"/>
        <v>0.49318181818181817</v>
      </c>
      <c r="AW245" s="72"/>
      <c r="AX245" s="56"/>
      <c r="AY245" s="41"/>
      <c r="AZ245" s="81"/>
      <c r="BA245" s="13"/>
    </row>
    <row r="246" spans="1:53">
      <c r="A246" s="46" t="s">
        <v>58</v>
      </c>
      <c r="B246" s="46" t="s">
        <v>857</v>
      </c>
      <c r="C246" s="63">
        <v>10</v>
      </c>
      <c r="D246" s="77">
        <v>5</v>
      </c>
      <c r="E246" s="62">
        <f t="shared" si="40"/>
        <v>0.5</v>
      </c>
      <c r="AW246" s="72"/>
      <c r="AX246" s="56"/>
      <c r="AY246" s="41"/>
      <c r="AZ246" s="81"/>
      <c r="BA246" s="13"/>
    </row>
    <row r="247" spans="1:53">
      <c r="A247" s="46" t="s">
        <v>64</v>
      </c>
      <c r="B247" s="46" t="s">
        <v>471</v>
      </c>
      <c r="C247" s="63">
        <v>65</v>
      </c>
      <c r="D247" s="77">
        <v>38</v>
      </c>
      <c r="E247" s="62">
        <f t="shared" si="40"/>
        <v>0.41538461538461535</v>
      </c>
      <c r="AW247" s="72"/>
      <c r="AX247" s="56"/>
      <c r="AY247" s="41"/>
      <c r="AZ247" s="81"/>
      <c r="BA247" s="13"/>
    </row>
    <row r="248" spans="1:53">
      <c r="A248" s="46" t="s">
        <v>58</v>
      </c>
      <c r="B248" s="46" t="s">
        <v>694</v>
      </c>
      <c r="C248" s="63">
        <v>27</v>
      </c>
      <c r="D248" s="77">
        <v>28</v>
      </c>
      <c r="E248" s="62">
        <f t="shared" si="40"/>
        <v>-3.7037037037036979E-2</v>
      </c>
      <c r="AW248" s="72"/>
      <c r="AX248" s="56"/>
      <c r="AY248" s="41"/>
      <c r="AZ248" s="81"/>
      <c r="BA248" s="13"/>
    </row>
    <row r="249" spans="1:53">
      <c r="A249" s="46" t="s">
        <v>58</v>
      </c>
      <c r="B249" s="46" t="s">
        <v>359</v>
      </c>
      <c r="C249" s="63">
        <v>106</v>
      </c>
      <c r="D249" s="77">
        <v>62</v>
      </c>
      <c r="E249" s="62">
        <f t="shared" si="40"/>
        <v>0.41509433962264153</v>
      </c>
      <c r="AW249" s="72"/>
      <c r="AX249" s="56"/>
      <c r="AY249" s="41"/>
      <c r="AZ249" s="81"/>
      <c r="BA249" s="13"/>
    </row>
    <row r="250" spans="1:53">
      <c r="A250" s="46" t="s">
        <v>64</v>
      </c>
      <c r="B250" s="46" t="s">
        <v>590</v>
      </c>
      <c r="C250" s="63">
        <v>42</v>
      </c>
      <c r="D250" s="77">
        <v>25</v>
      </c>
      <c r="E250" s="62">
        <f t="shared" si="40"/>
        <v>0.40476190476190477</v>
      </c>
      <c r="AW250" s="72"/>
      <c r="AX250" s="56"/>
      <c r="AY250" s="82"/>
      <c r="AZ250" s="81"/>
      <c r="BA250" s="13"/>
    </row>
    <row r="251" spans="1:53">
      <c r="A251" s="46" t="s">
        <v>64</v>
      </c>
      <c r="B251" s="46" t="s">
        <v>440</v>
      </c>
      <c r="C251" s="63">
        <v>72</v>
      </c>
      <c r="D251" s="77">
        <v>34</v>
      </c>
      <c r="E251" s="62">
        <f t="shared" si="40"/>
        <v>0.52777777777777779</v>
      </c>
      <c r="AW251" s="72"/>
      <c r="AX251" s="56"/>
      <c r="AY251" s="41"/>
      <c r="AZ251" s="81"/>
      <c r="BA251" s="13"/>
    </row>
    <row r="252" spans="1:53">
      <c r="A252" s="46" t="s">
        <v>52</v>
      </c>
      <c r="B252" s="46" t="s">
        <v>69</v>
      </c>
      <c r="C252" s="61">
        <v>2583</v>
      </c>
      <c r="D252" s="77">
        <v>1345</v>
      </c>
      <c r="E252" s="62">
        <f t="shared" si="40"/>
        <v>0.47928765001935736</v>
      </c>
      <c r="AW252" s="72"/>
      <c r="AX252" s="56"/>
      <c r="AY252" s="41"/>
      <c r="AZ252" s="81"/>
      <c r="BA252" s="13"/>
    </row>
    <row r="253" spans="1:53">
      <c r="A253" s="46" t="s">
        <v>61</v>
      </c>
      <c r="B253" s="46" t="s">
        <v>472</v>
      </c>
      <c r="C253" s="63">
        <v>65</v>
      </c>
      <c r="D253" s="77">
        <v>20</v>
      </c>
      <c r="E253" s="62">
        <f t="shared" si="40"/>
        <v>0.69230769230769229</v>
      </c>
      <c r="AW253" s="72"/>
      <c r="AX253" s="56"/>
      <c r="AY253" s="41"/>
      <c r="AZ253" s="81"/>
      <c r="BA253" s="13"/>
    </row>
    <row r="254" spans="1:53">
      <c r="A254" s="46" t="s">
        <v>72</v>
      </c>
      <c r="B254" s="46" t="s">
        <v>566</v>
      </c>
      <c r="C254" s="63">
        <v>46</v>
      </c>
      <c r="D254" s="77">
        <v>33</v>
      </c>
      <c r="E254" s="62">
        <f t="shared" si="40"/>
        <v>0.28260869565217395</v>
      </c>
      <c r="AW254" s="72"/>
      <c r="AX254" s="56"/>
      <c r="AY254" s="41"/>
      <c r="AZ254" s="81"/>
      <c r="BA254" s="13"/>
    </row>
    <row r="255" spans="1:53">
      <c r="A255" s="46" t="s">
        <v>1452</v>
      </c>
      <c r="B255" s="46" t="s">
        <v>483</v>
      </c>
      <c r="C255" s="63">
        <v>63</v>
      </c>
      <c r="D255" s="77">
        <v>11</v>
      </c>
      <c r="E255" s="62">
        <f t="shared" si="40"/>
        <v>0.82539682539682535</v>
      </c>
      <c r="AW255" s="72"/>
      <c r="AX255" s="56"/>
      <c r="AY255" s="41"/>
      <c r="AZ255" s="81"/>
      <c r="BA255" s="13"/>
    </row>
    <row r="256" spans="1:53">
      <c r="A256" s="46" t="s">
        <v>79</v>
      </c>
      <c r="B256" s="46" t="s">
        <v>791</v>
      </c>
      <c r="C256" s="63">
        <v>17</v>
      </c>
      <c r="D256" s="77">
        <v>8</v>
      </c>
      <c r="E256" s="62">
        <f t="shared" si="40"/>
        <v>0.52941176470588236</v>
      </c>
      <c r="AW256" s="72"/>
      <c r="AX256" s="56"/>
      <c r="AY256" s="41"/>
      <c r="AZ256" s="81"/>
      <c r="BA256" s="13"/>
    </row>
    <row r="257" spans="1:53">
      <c r="A257" s="46" t="s">
        <v>64</v>
      </c>
      <c r="B257" s="46" t="s">
        <v>538</v>
      </c>
      <c r="C257" s="63">
        <v>52</v>
      </c>
      <c r="D257" s="77">
        <v>36</v>
      </c>
      <c r="E257" s="62">
        <f t="shared" si="40"/>
        <v>0.30769230769230771</v>
      </c>
      <c r="AW257" s="72"/>
      <c r="AX257" s="56"/>
      <c r="AY257" s="41"/>
      <c r="AZ257" s="81"/>
      <c r="BA257" s="13"/>
    </row>
    <row r="258" spans="1:53">
      <c r="A258" s="46" t="s">
        <v>52</v>
      </c>
      <c r="B258" s="46" t="s">
        <v>828</v>
      </c>
      <c r="C258" s="63">
        <v>12</v>
      </c>
      <c r="D258" s="77">
        <v>1</v>
      </c>
      <c r="E258" s="62">
        <f t="shared" si="40"/>
        <v>0.91666666666666663</v>
      </c>
      <c r="AW258" s="72"/>
      <c r="AX258" s="56"/>
      <c r="AY258" s="41"/>
      <c r="AZ258" s="81"/>
      <c r="BA258" s="13"/>
    </row>
    <row r="259" spans="1:53">
      <c r="A259" s="46" t="s">
        <v>58</v>
      </c>
      <c r="B259" s="46" t="s">
        <v>719</v>
      </c>
      <c r="C259" s="63">
        <v>24</v>
      </c>
      <c r="D259" s="77">
        <v>20</v>
      </c>
      <c r="E259" s="62">
        <f t="shared" si="40"/>
        <v>0.16666666666666663</v>
      </c>
      <c r="AW259" s="72"/>
      <c r="AX259" s="56"/>
      <c r="AY259" s="41"/>
      <c r="AZ259" s="81"/>
      <c r="BA259" s="13"/>
    </row>
    <row r="260" spans="1:53">
      <c r="A260" s="46" t="s">
        <v>72</v>
      </c>
      <c r="B260" s="46" t="s">
        <v>580</v>
      </c>
      <c r="C260" s="63">
        <v>44</v>
      </c>
      <c r="D260" s="77">
        <v>28</v>
      </c>
      <c r="E260" s="62">
        <f t="shared" si="40"/>
        <v>0.36363636363636365</v>
      </c>
      <c r="AW260" s="72"/>
      <c r="AX260" s="56"/>
      <c r="AY260" s="41"/>
      <c r="AZ260" s="81"/>
      <c r="BA260" s="13"/>
    </row>
    <row r="261" spans="1:53">
      <c r="A261" s="46" t="s">
        <v>58</v>
      </c>
      <c r="B261" s="46" t="s">
        <v>520</v>
      </c>
      <c r="C261" s="63">
        <v>55</v>
      </c>
      <c r="D261" s="77">
        <v>38</v>
      </c>
      <c r="E261" s="62">
        <f t="shared" si="40"/>
        <v>0.30909090909090908</v>
      </c>
      <c r="AW261" s="72"/>
      <c r="AX261" s="56"/>
      <c r="AY261" s="41"/>
      <c r="AZ261" s="81"/>
      <c r="BA261" s="13"/>
    </row>
    <row r="262" spans="1:53">
      <c r="A262" s="46" t="s">
        <v>52</v>
      </c>
      <c r="B262" s="46" t="s">
        <v>321</v>
      </c>
      <c r="C262" s="63">
        <v>126</v>
      </c>
      <c r="D262" s="77">
        <v>80</v>
      </c>
      <c r="E262" s="62">
        <f t="shared" ref="E262:E325" si="41">1-(D262/C262)</f>
        <v>0.36507936507936511</v>
      </c>
      <c r="AW262" s="72"/>
      <c r="AX262" s="56"/>
      <c r="AY262" s="41"/>
      <c r="AZ262" s="81"/>
      <c r="BA262" s="13"/>
    </row>
    <row r="263" spans="1:53">
      <c r="A263" s="46" t="s">
        <v>64</v>
      </c>
      <c r="B263" s="46" t="s">
        <v>889</v>
      </c>
      <c r="C263" s="63">
        <v>6</v>
      </c>
      <c r="D263" s="77">
        <v>9</v>
      </c>
      <c r="E263" s="62">
        <f t="shared" si="41"/>
        <v>-0.5</v>
      </c>
      <c r="AW263" s="72"/>
      <c r="AX263" s="56"/>
      <c r="AY263" s="41"/>
      <c r="AZ263" s="81"/>
      <c r="BA263" s="13"/>
    </row>
    <row r="264" spans="1:53">
      <c r="A264" s="46" t="s">
        <v>52</v>
      </c>
      <c r="B264" s="46" t="s">
        <v>268</v>
      </c>
      <c r="C264" s="63">
        <v>166</v>
      </c>
      <c r="D264" s="77">
        <v>104</v>
      </c>
      <c r="E264" s="62">
        <f t="shared" si="41"/>
        <v>0.37349397590361444</v>
      </c>
      <c r="AW264" s="72"/>
      <c r="AX264" s="56"/>
      <c r="AY264" s="41"/>
      <c r="AZ264" s="81"/>
      <c r="BA264" s="13"/>
    </row>
    <row r="265" spans="1:53">
      <c r="A265" s="46" t="s">
        <v>58</v>
      </c>
      <c r="B265" s="46" t="s">
        <v>682</v>
      </c>
      <c r="C265" s="63">
        <v>28</v>
      </c>
      <c r="D265" s="77">
        <v>15</v>
      </c>
      <c r="E265" s="62">
        <f t="shared" si="41"/>
        <v>0.4642857142857143</v>
      </c>
      <c r="AW265" s="72"/>
      <c r="AX265" s="56"/>
      <c r="AY265" s="41"/>
      <c r="AZ265" s="81"/>
      <c r="BA265" s="13"/>
    </row>
    <row r="266" spans="1:53">
      <c r="A266" s="46" t="s">
        <v>72</v>
      </c>
      <c r="B266" s="46" t="s">
        <v>867</v>
      </c>
      <c r="C266" s="63">
        <v>9</v>
      </c>
      <c r="D266" s="77">
        <v>9</v>
      </c>
      <c r="E266" s="62">
        <f t="shared" si="41"/>
        <v>0</v>
      </c>
      <c r="AW266" s="72"/>
      <c r="AX266" s="56"/>
      <c r="AY266" s="41"/>
      <c r="AZ266" s="81"/>
      <c r="BA266" s="13"/>
    </row>
    <row r="267" spans="1:53">
      <c r="A267" s="46" t="s">
        <v>56</v>
      </c>
      <c r="B267" s="46" t="s">
        <v>868</v>
      </c>
      <c r="C267" s="63">
        <v>9</v>
      </c>
      <c r="D267" s="77">
        <v>4</v>
      </c>
      <c r="E267" s="62">
        <f t="shared" si="41"/>
        <v>0.55555555555555558</v>
      </c>
      <c r="AW267" s="72"/>
      <c r="AX267" s="56"/>
      <c r="AY267" s="41"/>
      <c r="AZ267" s="81"/>
      <c r="BA267" s="13"/>
    </row>
    <row r="268" spans="1:53">
      <c r="A268" s="46" t="s">
        <v>58</v>
      </c>
      <c r="B268" s="46" t="s">
        <v>609</v>
      </c>
      <c r="C268" s="63">
        <v>39</v>
      </c>
      <c r="D268" s="77">
        <v>21</v>
      </c>
      <c r="E268" s="62">
        <f t="shared" si="41"/>
        <v>0.46153846153846156</v>
      </c>
      <c r="AW268" s="72"/>
      <c r="AX268" s="56"/>
      <c r="AY268" s="41"/>
      <c r="AZ268" s="81"/>
      <c r="BA268" s="13"/>
    </row>
    <row r="269" spans="1:53">
      <c r="A269" s="46" t="s">
        <v>72</v>
      </c>
      <c r="B269" s="46" t="s">
        <v>228</v>
      </c>
      <c r="C269" s="63">
        <v>209</v>
      </c>
      <c r="D269" s="77">
        <v>85</v>
      </c>
      <c r="E269" s="62">
        <f t="shared" si="41"/>
        <v>0.59330143540669855</v>
      </c>
      <c r="AW269" s="72"/>
      <c r="AX269" s="56"/>
      <c r="AY269" s="41"/>
      <c r="AZ269" s="81"/>
      <c r="BA269" s="13"/>
    </row>
    <row r="270" spans="1:53">
      <c r="A270" s="46" t="s">
        <v>64</v>
      </c>
      <c r="B270" s="46" t="s">
        <v>232</v>
      </c>
      <c r="C270" s="63">
        <v>202</v>
      </c>
      <c r="D270" s="77">
        <v>117</v>
      </c>
      <c r="E270" s="62">
        <f t="shared" si="41"/>
        <v>0.42079207920792083</v>
      </c>
      <c r="AW270" s="72"/>
      <c r="AX270" s="56"/>
      <c r="AY270" s="41"/>
      <c r="AZ270" s="81"/>
      <c r="BA270" s="13"/>
    </row>
    <row r="271" spans="1:53">
      <c r="A271" s="46" t="s">
        <v>61</v>
      </c>
      <c r="B271" s="46" t="s">
        <v>900</v>
      </c>
      <c r="C271" s="63">
        <v>4</v>
      </c>
      <c r="D271" s="77">
        <v>3</v>
      </c>
      <c r="E271" s="62">
        <f t="shared" si="41"/>
        <v>0.25</v>
      </c>
      <c r="AW271" s="72"/>
      <c r="AX271" s="56"/>
      <c r="AY271" s="41"/>
      <c r="AZ271" s="81"/>
      <c r="BA271" s="13"/>
    </row>
    <row r="272" spans="1:53">
      <c r="A272" s="46" t="s">
        <v>64</v>
      </c>
      <c r="B272" s="46" t="s">
        <v>615</v>
      </c>
      <c r="C272" s="63">
        <v>37</v>
      </c>
      <c r="D272" s="77">
        <v>21</v>
      </c>
      <c r="E272" s="62">
        <f t="shared" si="41"/>
        <v>0.43243243243243246</v>
      </c>
      <c r="AW272" s="72"/>
      <c r="AX272" s="56"/>
      <c r="AY272" s="41"/>
      <c r="AZ272" s="81"/>
      <c r="BA272" s="13"/>
    </row>
    <row r="273" spans="1:53">
      <c r="A273" s="46" t="s">
        <v>52</v>
      </c>
      <c r="B273" s="46" t="s">
        <v>491</v>
      </c>
      <c r="C273" s="63">
        <v>62</v>
      </c>
      <c r="D273" s="77">
        <v>39</v>
      </c>
      <c r="E273" s="62">
        <f t="shared" si="41"/>
        <v>0.37096774193548387</v>
      </c>
      <c r="AW273" s="72"/>
      <c r="AX273" s="56"/>
      <c r="AY273" s="41"/>
      <c r="AZ273" s="81"/>
      <c r="BA273" s="13"/>
    </row>
    <row r="274" spans="1:53">
      <c r="A274" s="46" t="s">
        <v>58</v>
      </c>
      <c r="B274" s="46" t="s">
        <v>275</v>
      </c>
      <c r="C274" s="63">
        <v>161</v>
      </c>
      <c r="D274" s="77">
        <v>103</v>
      </c>
      <c r="E274" s="62">
        <f t="shared" si="41"/>
        <v>0.36024844720496896</v>
      </c>
      <c r="AW274" s="72"/>
      <c r="AX274" s="56"/>
      <c r="AY274" s="41"/>
      <c r="AZ274" s="81"/>
      <c r="BA274" s="13"/>
    </row>
    <row r="275" spans="1:53">
      <c r="A275" s="46" t="s">
        <v>52</v>
      </c>
      <c r="B275" s="46" t="s">
        <v>117</v>
      </c>
      <c r="C275" s="63">
        <v>636</v>
      </c>
      <c r="D275" s="77">
        <v>323</v>
      </c>
      <c r="E275" s="62">
        <f t="shared" si="41"/>
        <v>0.49213836477987416</v>
      </c>
      <c r="AW275" s="72"/>
      <c r="AX275" s="56"/>
      <c r="AY275" s="41"/>
      <c r="AZ275" s="81"/>
      <c r="BA275" s="13"/>
    </row>
    <row r="276" spans="1:53">
      <c r="A276" s="46" t="s">
        <v>58</v>
      </c>
      <c r="B276" s="46" t="s">
        <v>195</v>
      </c>
      <c r="C276" s="63">
        <v>265</v>
      </c>
      <c r="D276" s="77">
        <v>159</v>
      </c>
      <c r="E276" s="62">
        <f t="shared" si="41"/>
        <v>0.4</v>
      </c>
      <c r="AW276" s="72"/>
      <c r="AX276" s="56"/>
      <c r="AY276" s="41"/>
      <c r="AZ276" s="81"/>
      <c r="BA276" s="13"/>
    </row>
    <row r="277" spans="1:53">
      <c r="A277" s="46" t="s">
        <v>61</v>
      </c>
      <c r="B277" s="46" t="s">
        <v>484</v>
      </c>
      <c r="C277" s="63">
        <v>63</v>
      </c>
      <c r="D277" s="77">
        <v>34</v>
      </c>
      <c r="E277" s="62">
        <f t="shared" si="41"/>
        <v>0.46031746031746035</v>
      </c>
      <c r="AW277" s="72"/>
      <c r="AX277" s="56"/>
      <c r="AY277" s="41"/>
      <c r="AZ277" s="81"/>
      <c r="BA277" s="13"/>
    </row>
    <row r="278" spans="1:53">
      <c r="A278" s="46" t="s">
        <v>72</v>
      </c>
      <c r="B278" s="46" t="s">
        <v>733</v>
      </c>
      <c r="C278" s="63">
        <v>22</v>
      </c>
      <c r="D278" s="77">
        <v>13</v>
      </c>
      <c r="E278" s="62">
        <f t="shared" si="41"/>
        <v>0.40909090909090906</v>
      </c>
      <c r="AW278" s="72"/>
      <c r="AX278" s="56"/>
      <c r="AY278" s="41"/>
      <c r="AZ278" s="81"/>
      <c r="BA278" s="13"/>
    </row>
    <row r="279" spans="1:53">
      <c r="A279" s="46" t="s">
        <v>72</v>
      </c>
      <c r="B279" s="46" t="s">
        <v>326</v>
      </c>
      <c r="C279" s="63">
        <v>124</v>
      </c>
      <c r="D279" s="77">
        <v>78</v>
      </c>
      <c r="E279" s="62">
        <f t="shared" si="41"/>
        <v>0.37096774193548387</v>
      </c>
      <c r="AW279" s="72"/>
      <c r="AX279" s="56"/>
      <c r="AY279" s="41"/>
      <c r="AZ279" s="81"/>
      <c r="BA279" s="13"/>
    </row>
    <row r="280" spans="1:53">
      <c r="A280" s="46" t="s">
        <v>58</v>
      </c>
      <c r="B280" s="46" t="s">
        <v>829</v>
      </c>
      <c r="C280" s="63">
        <v>12</v>
      </c>
      <c r="D280" s="77">
        <v>8</v>
      </c>
      <c r="E280" s="62">
        <f t="shared" si="41"/>
        <v>0.33333333333333337</v>
      </c>
      <c r="AW280" s="72"/>
      <c r="AX280" s="56"/>
      <c r="AY280" s="41"/>
      <c r="AZ280" s="81"/>
      <c r="BA280" s="13"/>
    </row>
    <row r="281" spans="1:53">
      <c r="A281" s="46" t="s">
        <v>52</v>
      </c>
      <c r="B281" s="46" t="s">
        <v>603</v>
      </c>
      <c r="C281" s="63">
        <v>40</v>
      </c>
      <c r="D281" s="77">
        <v>27</v>
      </c>
      <c r="E281" s="62">
        <f t="shared" si="41"/>
        <v>0.32499999999999996</v>
      </c>
      <c r="AW281" s="72"/>
      <c r="AX281" s="56"/>
      <c r="AY281" s="41"/>
      <c r="AZ281" s="81"/>
      <c r="BA281" s="13"/>
    </row>
    <row r="282" spans="1:53">
      <c r="A282" s="46" t="s">
        <v>56</v>
      </c>
      <c r="B282" s="46" t="s">
        <v>529</v>
      </c>
      <c r="C282" s="63">
        <v>53</v>
      </c>
      <c r="D282" s="77">
        <v>36</v>
      </c>
      <c r="E282" s="62">
        <f t="shared" si="41"/>
        <v>0.32075471698113212</v>
      </c>
      <c r="AW282" s="72"/>
      <c r="AX282" s="56"/>
      <c r="AY282" s="41"/>
      <c r="AZ282" s="81"/>
      <c r="BA282" s="13"/>
    </row>
    <row r="283" spans="1:53">
      <c r="A283" s="46" t="s">
        <v>58</v>
      </c>
      <c r="B283" s="46" t="s">
        <v>417</v>
      </c>
      <c r="C283" s="63">
        <v>80</v>
      </c>
      <c r="D283" s="77">
        <v>59</v>
      </c>
      <c r="E283" s="62">
        <f t="shared" si="41"/>
        <v>0.26249999999999996</v>
      </c>
      <c r="AW283" s="72"/>
      <c r="AX283" s="56"/>
      <c r="AY283" s="41"/>
      <c r="AZ283" s="81"/>
      <c r="BA283" s="13"/>
    </row>
    <row r="284" spans="1:53">
      <c r="A284" s="46" t="s">
        <v>58</v>
      </c>
      <c r="B284" s="46" t="s">
        <v>635</v>
      </c>
      <c r="C284" s="63">
        <v>34</v>
      </c>
      <c r="D284" s="77">
        <v>19</v>
      </c>
      <c r="E284" s="62">
        <f t="shared" si="41"/>
        <v>0.44117647058823528</v>
      </c>
      <c r="AW284" s="72"/>
      <c r="AX284" s="56"/>
      <c r="AY284" s="41"/>
      <c r="AZ284" s="81"/>
      <c r="BA284" s="13"/>
    </row>
    <row r="285" spans="1:53">
      <c r="A285" s="46" t="s">
        <v>72</v>
      </c>
      <c r="B285" s="46" t="s">
        <v>153</v>
      </c>
      <c r="C285" s="63">
        <v>378</v>
      </c>
      <c r="D285" s="77">
        <v>144</v>
      </c>
      <c r="E285" s="62">
        <f t="shared" si="41"/>
        <v>0.61904761904761907</v>
      </c>
      <c r="AW285" s="72"/>
      <c r="AX285" s="56"/>
      <c r="AY285" s="41"/>
      <c r="AZ285" s="81"/>
      <c r="BA285" s="13"/>
    </row>
    <row r="286" spans="1:53">
      <c r="A286" s="46" t="s">
        <v>72</v>
      </c>
      <c r="B286" s="46" t="s">
        <v>780</v>
      </c>
      <c r="C286" s="63">
        <v>18</v>
      </c>
      <c r="D286" s="77">
        <v>3</v>
      </c>
      <c r="E286" s="62">
        <f t="shared" si="41"/>
        <v>0.83333333333333337</v>
      </c>
      <c r="AW286" s="72"/>
      <c r="AX286" s="56"/>
      <c r="AY286" s="41"/>
      <c r="AZ286" s="81"/>
      <c r="BA286" s="13"/>
    </row>
    <row r="287" spans="1:53">
      <c r="A287" s="46" t="s">
        <v>58</v>
      </c>
      <c r="B287" s="46" t="s">
        <v>492</v>
      </c>
      <c r="C287" s="63">
        <v>62</v>
      </c>
      <c r="D287" s="77">
        <v>34</v>
      </c>
      <c r="E287" s="62">
        <f t="shared" si="41"/>
        <v>0.45161290322580649</v>
      </c>
      <c r="AW287" s="72"/>
      <c r="AX287" s="56"/>
      <c r="AY287" s="41"/>
      <c r="AZ287" s="81"/>
      <c r="BA287" s="13"/>
    </row>
    <row r="288" spans="1:53">
      <c r="A288" s="46" t="s">
        <v>1452</v>
      </c>
      <c r="B288" s="46" t="s">
        <v>734</v>
      </c>
      <c r="C288" s="63">
        <v>22</v>
      </c>
      <c r="D288" s="77">
        <v>8</v>
      </c>
      <c r="E288" s="62">
        <f t="shared" si="41"/>
        <v>0.63636363636363635</v>
      </c>
      <c r="AW288" s="72"/>
      <c r="AX288" s="56"/>
      <c r="AY288" s="41"/>
      <c r="AZ288" s="81"/>
      <c r="BA288" s="13"/>
    </row>
    <row r="289" spans="1:53">
      <c r="A289" s="46" t="s">
        <v>1452</v>
      </c>
      <c r="B289" s="46" t="s">
        <v>746</v>
      </c>
      <c r="C289" s="63">
        <v>21</v>
      </c>
      <c r="D289" s="77">
        <v>11</v>
      </c>
      <c r="E289" s="62">
        <f t="shared" si="41"/>
        <v>0.47619047619047616</v>
      </c>
      <c r="AW289" s="72"/>
      <c r="AX289" s="56"/>
      <c r="AY289" s="41"/>
      <c r="AZ289" s="81"/>
      <c r="BA289" s="13"/>
    </row>
    <row r="290" spans="1:53">
      <c r="A290" s="46" t="s">
        <v>52</v>
      </c>
      <c r="B290" s="46" t="s">
        <v>245</v>
      </c>
      <c r="C290" s="63">
        <v>189</v>
      </c>
      <c r="D290" s="77">
        <v>67</v>
      </c>
      <c r="E290" s="62">
        <f t="shared" si="41"/>
        <v>0.64550264550264558</v>
      </c>
      <c r="AW290" s="72"/>
      <c r="AX290" s="56"/>
      <c r="AY290" s="41"/>
      <c r="AZ290" s="81"/>
      <c r="BA290" s="13"/>
    </row>
    <row r="291" spans="1:53">
      <c r="A291" s="46" t="s">
        <v>64</v>
      </c>
      <c r="B291" s="46" t="s">
        <v>655</v>
      </c>
      <c r="C291" s="63">
        <v>32</v>
      </c>
      <c r="D291" s="77">
        <v>22</v>
      </c>
      <c r="E291" s="62">
        <f t="shared" si="41"/>
        <v>0.3125</v>
      </c>
      <c r="AW291" s="72"/>
      <c r="AX291" s="56"/>
      <c r="AY291" s="41"/>
      <c r="AZ291" s="81"/>
      <c r="BA291" s="13"/>
    </row>
    <row r="292" spans="1:53">
      <c r="A292" s="46" t="s">
        <v>64</v>
      </c>
      <c r="B292" s="46" t="s">
        <v>610</v>
      </c>
      <c r="C292" s="63">
        <v>39</v>
      </c>
      <c r="D292" s="77">
        <v>26</v>
      </c>
      <c r="E292" s="62">
        <f t="shared" si="41"/>
        <v>0.33333333333333337</v>
      </c>
      <c r="AW292" s="72"/>
      <c r="AX292" s="56"/>
      <c r="AY292" s="41"/>
      <c r="AZ292" s="81"/>
      <c r="BA292" s="13"/>
    </row>
    <row r="293" spans="1:53">
      <c r="A293" s="46" t="s">
        <v>58</v>
      </c>
      <c r="B293" s="46" t="s">
        <v>501</v>
      </c>
      <c r="C293" s="63">
        <v>60</v>
      </c>
      <c r="D293" s="77">
        <v>37</v>
      </c>
      <c r="E293" s="62">
        <f t="shared" si="41"/>
        <v>0.3833333333333333</v>
      </c>
      <c r="AW293" s="72"/>
      <c r="AX293" s="56"/>
      <c r="AY293" s="41"/>
      <c r="AZ293" s="81"/>
      <c r="BA293" s="13"/>
    </row>
    <row r="294" spans="1:53">
      <c r="A294" s="46" t="s">
        <v>52</v>
      </c>
      <c r="B294" s="46" t="s">
        <v>354</v>
      </c>
      <c r="C294" s="63">
        <v>107</v>
      </c>
      <c r="D294" s="77">
        <v>51</v>
      </c>
      <c r="E294" s="62">
        <f t="shared" si="41"/>
        <v>0.52336448598130847</v>
      </c>
      <c r="AW294" s="72"/>
      <c r="AX294" s="56"/>
      <c r="AY294" s="41"/>
      <c r="AZ294" s="81"/>
      <c r="BA294" s="13"/>
    </row>
    <row r="295" spans="1:53">
      <c r="A295" s="46" t="s">
        <v>72</v>
      </c>
      <c r="B295" s="46" t="s">
        <v>95</v>
      </c>
      <c r="C295" s="63">
        <v>942</v>
      </c>
      <c r="D295" s="77">
        <v>521</v>
      </c>
      <c r="E295" s="62">
        <f t="shared" si="41"/>
        <v>0.44692144373673037</v>
      </c>
      <c r="AW295" s="72"/>
      <c r="AX295" s="56"/>
      <c r="AY295" s="41"/>
      <c r="AZ295" s="81"/>
      <c r="BA295" s="13"/>
    </row>
    <row r="296" spans="1:53">
      <c r="A296" s="46" t="s">
        <v>79</v>
      </c>
      <c r="B296" s="46" t="s">
        <v>473</v>
      </c>
      <c r="C296" s="63">
        <v>65</v>
      </c>
      <c r="D296" s="77">
        <v>34</v>
      </c>
      <c r="E296" s="62">
        <f t="shared" si="41"/>
        <v>0.47692307692307689</v>
      </c>
      <c r="AW296" s="72"/>
      <c r="AX296" s="56"/>
      <c r="AY296" s="41"/>
      <c r="AZ296" s="81"/>
      <c r="BA296" s="13"/>
    </row>
    <row r="297" spans="1:53">
      <c r="A297" s="46" t="s">
        <v>72</v>
      </c>
      <c r="B297" s="46" t="s">
        <v>413</v>
      </c>
      <c r="C297" s="63">
        <v>81</v>
      </c>
      <c r="D297" s="77">
        <v>44</v>
      </c>
      <c r="E297" s="62">
        <f t="shared" si="41"/>
        <v>0.45679012345679015</v>
      </c>
      <c r="AW297" s="72"/>
      <c r="AX297" s="56"/>
      <c r="AY297" s="41"/>
      <c r="AZ297" s="81"/>
      <c r="BA297" s="13"/>
    </row>
    <row r="298" spans="1:53">
      <c r="A298" s="46" t="s">
        <v>52</v>
      </c>
      <c r="B298" s="46" t="s">
        <v>676</v>
      </c>
      <c r="C298" s="63">
        <v>29</v>
      </c>
      <c r="D298" s="77">
        <v>15</v>
      </c>
      <c r="E298" s="62">
        <f t="shared" si="41"/>
        <v>0.48275862068965514</v>
      </c>
      <c r="AW298" s="72"/>
      <c r="AX298" s="56"/>
      <c r="AY298" s="41"/>
      <c r="AZ298" s="81"/>
      <c r="BA298" s="13"/>
    </row>
    <row r="299" spans="1:53">
      <c r="A299" s="46" t="s">
        <v>1452</v>
      </c>
      <c r="B299" s="46" t="s">
        <v>556</v>
      </c>
      <c r="C299" s="63">
        <v>48</v>
      </c>
      <c r="D299" s="77">
        <v>34</v>
      </c>
      <c r="E299" s="62">
        <f t="shared" si="41"/>
        <v>0.29166666666666663</v>
      </c>
      <c r="AW299" s="72"/>
      <c r="AX299" s="56"/>
      <c r="AY299" s="41"/>
      <c r="AZ299" s="81"/>
      <c r="BA299" s="13"/>
    </row>
    <row r="300" spans="1:53">
      <c r="A300" s="46" t="s">
        <v>61</v>
      </c>
      <c r="B300" s="46" t="s">
        <v>869</v>
      </c>
      <c r="C300" s="63">
        <v>9</v>
      </c>
      <c r="D300" s="77">
        <v>2</v>
      </c>
      <c r="E300" s="62">
        <f t="shared" si="41"/>
        <v>0.77777777777777779</v>
      </c>
      <c r="AW300" s="72"/>
      <c r="AX300" s="56"/>
      <c r="AY300" s="41"/>
      <c r="AZ300" s="81"/>
      <c r="BA300" s="13"/>
    </row>
    <row r="301" spans="1:53">
      <c r="A301" s="46" t="s">
        <v>61</v>
      </c>
      <c r="B301" s="46" t="s">
        <v>459</v>
      </c>
      <c r="C301" s="63">
        <v>68</v>
      </c>
      <c r="D301" s="77">
        <v>26</v>
      </c>
      <c r="E301" s="62">
        <f t="shared" si="41"/>
        <v>0.61764705882352944</v>
      </c>
      <c r="AW301" s="72"/>
      <c r="AX301" s="56"/>
      <c r="AY301" s="41"/>
      <c r="AZ301" s="81"/>
      <c r="BA301" s="13"/>
    </row>
    <row r="302" spans="1:53">
      <c r="A302" s="46" t="s">
        <v>1452</v>
      </c>
      <c r="B302" s="46" t="s">
        <v>583</v>
      </c>
      <c r="C302" s="63">
        <v>43</v>
      </c>
      <c r="D302" s="77">
        <v>24</v>
      </c>
      <c r="E302" s="62">
        <f t="shared" si="41"/>
        <v>0.44186046511627908</v>
      </c>
      <c r="AW302" s="72"/>
      <c r="AX302" s="56"/>
      <c r="AY302" s="41"/>
      <c r="AZ302" s="81"/>
      <c r="BA302" s="13"/>
    </row>
    <row r="303" spans="1:53">
      <c r="A303" s="46" t="s">
        <v>1452</v>
      </c>
      <c r="B303" s="46" t="s">
        <v>616</v>
      </c>
      <c r="C303" s="63">
        <v>37</v>
      </c>
      <c r="D303" s="77">
        <v>15</v>
      </c>
      <c r="E303" s="62">
        <f t="shared" si="41"/>
        <v>0.59459459459459452</v>
      </c>
      <c r="AW303" s="72"/>
      <c r="AX303" s="56"/>
      <c r="AY303" s="41"/>
      <c r="AZ303" s="81"/>
      <c r="BA303" s="13"/>
    </row>
    <row r="304" spans="1:53">
      <c r="A304" s="46" t="s">
        <v>64</v>
      </c>
      <c r="B304" s="46" t="s">
        <v>502</v>
      </c>
      <c r="C304" s="63">
        <v>60</v>
      </c>
      <c r="D304" s="77">
        <v>27</v>
      </c>
      <c r="E304" s="62">
        <f t="shared" si="41"/>
        <v>0.55000000000000004</v>
      </c>
      <c r="AW304" s="72"/>
      <c r="AX304" s="56"/>
      <c r="AY304" s="41"/>
      <c r="AZ304" s="81"/>
      <c r="BA304" s="13"/>
    </row>
    <row r="305" spans="1:53">
      <c r="A305" s="46" t="s">
        <v>64</v>
      </c>
      <c r="B305" s="46" t="s">
        <v>846</v>
      </c>
      <c r="C305" s="63">
        <v>11</v>
      </c>
      <c r="D305" s="77">
        <v>4</v>
      </c>
      <c r="E305" s="62">
        <f t="shared" si="41"/>
        <v>0.63636363636363635</v>
      </c>
      <c r="AW305" s="72"/>
      <c r="AX305" s="56"/>
      <c r="AY305" s="41"/>
      <c r="AZ305" s="81"/>
      <c r="BA305" s="13"/>
    </row>
    <row r="306" spans="1:53">
      <c r="A306" s="46" t="s">
        <v>56</v>
      </c>
      <c r="B306" s="46" t="s">
        <v>334</v>
      </c>
      <c r="C306" s="63">
        <v>119</v>
      </c>
      <c r="D306" s="77">
        <v>58</v>
      </c>
      <c r="E306" s="62">
        <f t="shared" si="41"/>
        <v>0.51260504201680668</v>
      </c>
      <c r="AW306" s="72"/>
      <c r="AX306" s="56"/>
      <c r="AY306" s="41"/>
      <c r="AZ306" s="81"/>
      <c r="BA306" s="13"/>
    </row>
    <row r="307" spans="1:53">
      <c r="A307" s="46" t="s">
        <v>1452</v>
      </c>
      <c r="B307" s="46" t="s">
        <v>539</v>
      </c>
      <c r="C307" s="63">
        <v>52</v>
      </c>
      <c r="D307" s="77">
        <v>39</v>
      </c>
      <c r="E307" s="62">
        <f t="shared" si="41"/>
        <v>0.25</v>
      </c>
      <c r="AW307" s="72"/>
      <c r="AX307" s="56"/>
      <c r="AY307" s="41"/>
      <c r="AZ307" s="81"/>
      <c r="BA307" s="13"/>
    </row>
    <row r="308" spans="1:53">
      <c r="A308" s="46" t="s">
        <v>61</v>
      </c>
      <c r="B308" s="46" t="s">
        <v>858</v>
      </c>
      <c r="C308" s="63">
        <v>10</v>
      </c>
      <c r="D308" s="77">
        <v>6</v>
      </c>
      <c r="E308" s="62">
        <f t="shared" si="41"/>
        <v>0.4</v>
      </c>
      <c r="AW308" s="72"/>
      <c r="AX308" s="56"/>
      <c r="AY308" s="41"/>
      <c r="AZ308" s="81"/>
      <c r="BA308" s="13"/>
    </row>
    <row r="309" spans="1:53">
      <c r="A309" s="46" t="s">
        <v>56</v>
      </c>
      <c r="B309" s="46" t="s">
        <v>130</v>
      </c>
      <c r="C309" s="63">
        <v>535</v>
      </c>
      <c r="D309" s="77">
        <v>255</v>
      </c>
      <c r="E309" s="62">
        <f t="shared" si="41"/>
        <v>0.52336448598130847</v>
      </c>
      <c r="AW309" s="72"/>
      <c r="AX309" s="56"/>
      <c r="AY309" s="41"/>
      <c r="AZ309" s="81"/>
      <c r="BA309" s="13"/>
    </row>
    <row r="310" spans="1:53">
      <c r="A310" s="46" t="s">
        <v>52</v>
      </c>
      <c r="B310" s="46" t="s">
        <v>506</v>
      </c>
      <c r="C310" s="63">
        <v>59</v>
      </c>
      <c r="D310" s="77">
        <v>24</v>
      </c>
      <c r="E310" s="62">
        <f t="shared" si="41"/>
        <v>0.59322033898305082</v>
      </c>
      <c r="AW310" s="72"/>
      <c r="AX310" s="56"/>
      <c r="AY310" s="41"/>
      <c r="AZ310" s="81"/>
      <c r="BA310" s="13"/>
    </row>
    <row r="311" spans="1:53">
      <c r="A311" s="46" t="s">
        <v>64</v>
      </c>
      <c r="B311" s="46" t="s">
        <v>683</v>
      </c>
      <c r="C311" s="63">
        <v>28</v>
      </c>
      <c r="D311" s="77">
        <v>19</v>
      </c>
      <c r="E311" s="62">
        <f t="shared" si="41"/>
        <v>0.3214285714285714</v>
      </c>
      <c r="AW311" s="72"/>
      <c r="AX311" s="56"/>
      <c r="AY311" s="41"/>
      <c r="AZ311" s="81"/>
      <c r="BA311" s="13"/>
    </row>
    <row r="312" spans="1:53">
      <c r="A312" s="46" t="s">
        <v>61</v>
      </c>
      <c r="B312" s="46" t="s">
        <v>735</v>
      </c>
      <c r="C312" s="63">
        <v>22</v>
      </c>
      <c r="D312" s="77">
        <v>9</v>
      </c>
      <c r="E312" s="62">
        <f t="shared" si="41"/>
        <v>0.59090909090909083</v>
      </c>
      <c r="AW312" s="72"/>
      <c r="AX312" s="56"/>
      <c r="AY312" s="41"/>
      <c r="AZ312" s="81"/>
      <c r="BA312" s="13"/>
    </row>
    <row r="313" spans="1:53">
      <c r="A313" s="46" t="s">
        <v>61</v>
      </c>
      <c r="B313" s="46" t="s">
        <v>901</v>
      </c>
      <c r="C313" s="63">
        <v>4</v>
      </c>
      <c r="D313" s="77">
        <v>2</v>
      </c>
      <c r="E313" s="62">
        <f t="shared" si="41"/>
        <v>0.5</v>
      </c>
      <c r="AW313" s="72"/>
      <c r="AX313" s="56"/>
      <c r="AY313" s="41"/>
      <c r="AZ313" s="81"/>
      <c r="BA313" s="13"/>
    </row>
    <row r="314" spans="1:53">
      <c r="A314" s="46" t="s">
        <v>64</v>
      </c>
      <c r="B314" s="46" t="s">
        <v>454</v>
      </c>
      <c r="C314" s="63">
        <v>69</v>
      </c>
      <c r="D314" s="77">
        <v>33</v>
      </c>
      <c r="E314" s="62">
        <f t="shared" si="41"/>
        <v>0.52173913043478259</v>
      </c>
      <c r="AW314" s="72"/>
      <c r="AX314" s="56"/>
      <c r="AY314" s="41"/>
      <c r="AZ314" s="81"/>
      <c r="BA314" s="13"/>
    </row>
    <row r="315" spans="1:53">
      <c r="A315" s="46" t="s">
        <v>58</v>
      </c>
      <c r="B315" s="46" t="s">
        <v>581</v>
      </c>
      <c r="C315" s="63">
        <v>44</v>
      </c>
      <c r="D315" s="77">
        <v>27</v>
      </c>
      <c r="E315" s="62">
        <f t="shared" si="41"/>
        <v>0.38636363636363635</v>
      </c>
      <c r="AW315" s="72"/>
      <c r="AX315" s="56"/>
      <c r="AY315" s="41"/>
      <c r="AZ315" s="81"/>
      <c r="BA315" s="13"/>
    </row>
    <row r="316" spans="1:53">
      <c r="A316" s="46" t="s">
        <v>72</v>
      </c>
      <c r="B316" s="46" t="s">
        <v>450</v>
      </c>
      <c r="C316" s="63">
        <v>70</v>
      </c>
      <c r="D316" s="77">
        <v>46</v>
      </c>
      <c r="E316" s="62">
        <f t="shared" si="41"/>
        <v>0.34285714285714286</v>
      </c>
      <c r="AW316" s="72"/>
      <c r="AX316" s="56"/>
      <c r="AY316" s="41"/>
      <c r="AZ316" s="81"/>
      <c r="BA316" s="13"/>
    </row>
    <row r="317" spans="1:53">
      <c r="A317" s="46" t="s">
        <v>64</v>
      </c>
      <c r="B317" s="46" t="s">
        <v>669</v>
      </c>
      <c r="C317" s="63">
        <v>30</v>
      </c>
      <c r="D317" s="77">
        <v>16</v>
      </c>
      <c r="E317" s="62">
        <f t="shared" si="41"/>
        <v>0.46666666666666667</v>
      </c>
      <c r="AW317" s="72"/>
      <c r="AX317" s="56"/>
      <c r="AY317" s="82"/>
      <c r="AZ317" s="81"/>
      <c r="BA317" s="13"/>
    </row>
    <row r="318" spans="1:53">
      <c r="A318" s="46" t="s">
        <v>1452</v>
      </c>
      <c r="B318" s="46" t="s">
        <v>312</v>
      </c>
      <c r="C318" s="63">
        <v>133</v>
      </c>
      <c r="D318" s="77">
        <v>65</v>
      </c>
      <c r="E318" s="62">
        <f t="shared" si="41"/>
        <v>0.51127819548872178</v>
      </c>
      <c r="AW318" s="72"/>
      <c r="AX318" s="56"/>
      <c r="AY318" s="41"/>
      <c r="AZ318" s="81"/>
      <c r="BA318" s="13"/>
    </row>
    <row r="319" spans="1:53">
      <c r="A319" s="46" t="s">
        <v>64</v>
      </c>
      <c r="B319" s="46" t="s">
        <v>65</v>
      </c>
      <c r="C319" s="61">
        <v>3644</v>
      </c>
      <c r="D319" s="77">
        <v>1493</v>
      </c>
      <c r="E319" s="62">
        <f t="shared" si="41"/>
        <v>0.5902854006586169</v>
      </c>
      <c r="AW319" s="72"/>
      <c r="AX319" s="56"/>
      <c r="AY319" s="41"/>
      <c r="AZ319" s="81"/>
      <c r="BA319" s="13"/>
    </row>
    <row r="320" spans="1:53">
      <c r="A320" s="46" t="s">
        <v>61</v>
      </c>
      <c r="B320" s="46" t="s">
        <v>524</v>
      </c>
      <c r="C320" s="63">
        <v>54</v>
      </c>
      <c r="D320" s="77">
        <v>31</v>
      </c>
      <c r="E320" s="62">
        <f t="shared" si="41"/>
        <v>0.42592592592592593</v>
      </c>
      <c r="AW320" s="72"/>
      <c r="AX320" s="56"/>
      <c r="AY320" s="41"/>
      <c r="AZ320" s="81"/>
      <c r="BA320" s="13"/>
    </row>
    <row r="321" spans="1:53">
      <c r="A321" s="46" t="s">
        <v>56</v>
      </c>
      <c r="B321" s="46" t="s">
        <v>781</v>
      </c>
      <c r="C321" s="63">
        <v>18</v>
      </c>
      <c r="D321" s="77">
        <v>15</v>
      </c>
      <c r="E321" s="62">
        <f t="shared" si="41"/>
        <v>0.16666666666666663</v>
      </c>
      <c r="AW321" s="72"/>
      <c r="AX321" s="56"/>
      <c r="AY321" s="41"/>
      <c r="AZ321" s="81"/>
      <c r="BA321" s="13"/>
    </row>
    <row r="322" spans="1:53">
      <c r="A322" s="46" t="s">
        <v>64</v>
      </c>
      <c r="B322" s="46" t="s">
        <v>237</v>
      </c>
      <c r="C322" s="63">
        <v>199</v>
      </c>
      <c r="D322" s="77">
        <v>112</v>
      </c>
      <c r="E322" s="62">
        <f t="shared" si="41"/>
        <v>0.43718592964824121</v>
      </c>
      <c r="AW322" s="72"/>
      <c r="AX322" s="56"/>
      <c r="AY322" s="41"/>
      <c r="AZ322" s="81"/>
      <c r="BA322" s="13"/>
    </row>
    <row r="323" spans="1:53">
      <c r="A323" s="46" t="s">
        <v>72</v>
      </c>
      <c r="B323" s="46" t="s">
        <v>320</v>
      </c>
      <c r="C323" s="63">
        <v>127</v>
      </c>
      <c r="D323" s="77">
        <v>73</v>
      </c>
      <c r="E323" s="62">
        <f t="shared" si="41"/>
        <v>0.42519685039370081</v>
      </c>
      <c r="AW323" s="72"/>
      <c r="AX323" s="56"/>
      <c r="AY323" s="41"/>
      <c r="AZ323" s="81"/>
      <c r="BA323" s="13"/>
    </row>
    <row r="324" spans="1:53">
      <c r="A324" s="46" t="s">
        <v>58</v>
      </c>
      <c r="B324" s="46" t="s">
        <v>496</v>
      </c>
      <c r="C324" s="63">
        <v>61</v>
      </c>
      <c r="D324" s="77">
        <v>40</v>
      </c>
      <c r="E324" s="62">
        <f t="shared" si="41"/>
        <v>0.34426229508196726</v>
      </c>
      <c r="AW324" s="72"/>
      <c r="AX324" s="56"/>
      <c r="AY324" s="41"/>
      <c r="AZ324" s="81"/>
      <c r="BA324" s="13"/>
    </row>
    <row r="325" spans="1:53">
      <c r="A325" s="46" t="s">
        <v>61</v>
      </c>
      <c r="B325" s="46" t="s">
        <v>859</v>
      </c>
      <c r="C325" s="63">
        <v>10</v>
      </c>
      <c r="D325" s="77">
        <v>1</v>
      </c>
      <c r="E325" s="62">
        <f t="shared" si="41"/>
        <v>0.9</v>
      </c>
      <c r="AW325" s="72"/>
      <c r="AX325" s="56"/>
      <c r="AY325" s="41"/>
      <c r="AZ325" s="81"/>
      <c r="BA325" s="13"/>
    </row>
    <row r="326" spans="1:53">
      <c r="A326" s="46" t="s">
        <v>72</v>
      </c>
      <c r="B326" s="46" t="s">
        <v>243</v>
      </c>
      <c r="C326" s="63">
        <v>193</v>
      </c>
      <c r="D326" s="77">
        <v>130</v>
      </c>
      <c r="E326" s="62">
        <f t="shared" ref="E326:E389" si="42">1-(D326/C326)</f>
        <v>0.32642487046632129</v>
      </c>
      <c r="AW326" s="72"/>
      <c r="AX326" s="56"/>
      <c r="AY326" s="41"/>
      <c r="AZ326" s="81"/>
      <c r="BA326" s="13"/>
    </row>
    <row r="327" spans="1:53">
      <c r="A327" s="46" t="s">
        <v>58</v>
      </c>
      <c r="B327" s="46" t="s">
        <v>374</v>
      </c>
      <c r="C327" s="63">
        <v>96</v>
      </c>
      <c r="D327" s="77">
        <v>60</v>
      </c>
      <c r="E327" s="62">
        <f t="shared" si="42"/>
        <v>0.375</v>
      </c>
      <c r="AW327" s="72"/>
      <c r="AX327" s="56"/>
      <c r="AY327" s="41"/>
      <c r="AZ327" s="81"/>
      <c r="BA327" s="13"/>
    </row>
    <row r="328" spans="1:53">
      <c r="A328" s="46" t="s">
        <v>58</v>
      </c>
      <c r="B328" s="46" t="s">
        <v>792</v>
      </c>
      <c r="C328" s="63">
        <v>17</v>
      </c>
      <c r="D328" s="77">
        <v>10</v>
      </c>
      <c r="E328" s="62">
        <f t="shared" si="42"/>
        <v>0.41176470588235292</v>
      </c>
      <c r="AW328" s="72"/>
      <c r="AX328" s="56"/>
      <c r="AY328" s="41"/>
      <c r="AZ328" s="81"/>
      <c r="BA328" s="13"/>
    </row>
    <row r="329" spans="1:53">
      <c r="A329" s="46" t="s">
        <v>79</v>
      </c>
      <c r="B329" s="46" t="s">
        <v>625</v>
      </c>
      <c r="C329" s="63">
        <v>35</v>
      </c>
      <c r="D329" s="77">
        <v>13</v>
      </c>
      <c r="E329" s="62">
        <f t="shared" si="42"/>
        <v>0.62857142857142856</v>
      </c>
      <c r="AW329" s="72"/>
      <c r="AX329" s="56"/>
      <c r="AY329" s="41"/>
      <c r="AZ329" s="81"/>
      <c r="BA329" s="13"/>
    </row>
    <row r="330" spans="1:53">
      <c r="A330" s="46" t="s">
        <v>72</v>
      </c>
      <c r="B330" s="46" t="s">
        <v>151</v>
      </c>
      <c r="C330" s="63">
        <v>388</v>
      </c>
      <c r="D330" s="77">
        <v>161</v>
      </c>
      <c r="E330" s="62">
        <f t="shared" si="42"/>
        <v>0.5850515463917525</v>
      </c>
      <c r="AW330" s="72"/>
      <c r="AX330" s="56"/>
      <c r="AY330" s="41"/>
      <c r="AZ330" s="81"/>
      <c r="BA330" s="13"/>
    </row>
    <row r="331" spans="1:53">
      <c r="A331" s="46" t="s">
        <v>58</v>
      </c>
      <c r="B331" s="46" t="s">
        <v>396</v>
      </c>
      <c r="C331" s="63">
        <v>87</v>
      </c>
      <c r="D331" s="77">
        <v>39</v>
      </c>
      <c r="E331" s="62">
        <f t="shared" si="42"/>
        <v>0.55172413793103448</v>
      </c>
      <c r="AW331" s="72"/>
      <c r="AX331" s="56"/>
      <c r="AY331" s="41"/>
      <c r="AZ331" s="81"/>
      <c r="BA331" s="13"/>
    </row>
    <row r="332" spans="1:53">
      <c r="A332" s="46" t="s">
        <v>56</v>
      </c>
      <c r="B332" s="46" t="s">
        <v>571</v>
      </c>
      <c r="C332" s="63">
        <v>45</v>
      </c>
      <c r="D332" s="77">
        <v>19</v>
      </c>
      <c r="E332" s="62">
        <f t="shared" si="42"/>
        <v>0.57777777777777772</v>
      </c>
      <c r="AW332" s="72"/>
      <c r="AX332" s="56"/>
      <c r="AY332" s="41"/>
      <c r="AZ332" s="81"/>
      <c r="BA332" s="13"/>
    </row>
    <row r="333" spans="1:53">
      <c r="A333" s="46" t="s">
        <v>58</v>
      </c>
      <c r="B333" s="46" t="s">
        <v>677</v>
      </c>
      <c r="C333" s="63">
        <v>29</v>
      </c>
      <c r="D333" s="77">
        <v>20</v>
      </c>
      <c r="E333" s="62">
        <f t="shared" si="42"/>
        <v>0.31034482758620685</v>
      </c>
      <c r="AW333" s="72"/>
      <c r="AX333" s="56"/>
      <c r="AY333" s="41"/>
      <c r="AZ333" s="81"/>
      <c r="BA333" s="13"/>
    </row>
    <row r="334" spans="1:53">
      <c r="A334" s="46" t="s">
        <v>56</v>
      </c>
      <c r="B334" s="46" t="s">
        <v>617</v>
      </c>
      <c r="C334" s="63">
        <v>37</v>
      </c>
      <c r="D334" s="77">
        <v>13</v>
      </c>
      <c r="E334" s="62">
        <f t="shared" si="42"/>
        <v>0.64864864864864868</v>
      </c>
      <c r="AW334" s="72"/>
      <c r="AX334" s="56"/>
      <c r="AY334" s="41"/>
      <c r="AZ334" s="81"/>
      <c r="BA334" s="13"/>
    </row>
    <row r="335" spans="1:53">
      <c r="A335" s="46" t="s">
        <v>72</v>
      </c>
      <c r="B335" s="46" t="s">
        <v>478</v>
      </c>
      <c r="C335" s="63">
        <v>64</v>
      </c>
      <c r="D335" s="77">
        <v>47</v>
      </c>
      <c r="E335" s="62">
        <f t="shared" si="42"/>
        <v>0.265625</v>
      </c>
      <c r="AW335" s="72"/>
      <c r="AX335" s="56"/>
      <c r="AY335" s="41"/>
      <c r="AZ335" s="81"/>
      <c r="BA335" s="13"/>
    </row>
    <row r="336" spans="1:53">
      <c r="A336" s="46" t="s">
        <v>64</v>
      </c>
      <c r="B336" s="46" t="s">
        <v>551</v>
      </c>
      <c r="C336" s="63">
        <v>49</v>
      </c>
      <c r="D336" s="77">
        <v>23</v>
      </c>
      <c r="E336" s="62">
        <f t="shared" si="42"/>
        <v>0.53061224489795911</v>
      </c>
      <c r="AW336" s="72"/>
      <c r="AX336" s="56"/>
      <c r="AY336" s="41"/>
      <c r="AZ336" s="81"/>
      <c r="BA336" s="13"/>
    </row>
    <row r="337" spans="1:53">
      <c r="A337" s="46" t="s">
        <v>58</v>
      </c>
      <c r="B337" s="46" t="s">
        <v>678</v>
      </c>
      <c r="C337" s="63">
        <v>29</v>
      </c>
      <c r="D337" s="77">
        <v>8</v>
      </c>
      <c r="E337" s="62">
        <f t="shared" si="42"/>
        <v>0.72413793103448276</v>
      </c>
      <c r="AW337" s="72"/>
      <c r="AX337" s="56"/>
      <c r="AY337" s="41"/>
      <c r="AZ337" s="81"/>
      <c r="BA337" s="13"/>
    </row>
    <row r="338" spans="1:53">
      <c r="A338" s="46" t="s">
        <v>56</v>
      </c>
      <c r="B338" s="46" t="s">
        <v>190</v>
      </c>
      <c r="C338" s="63">
        <v>281</v>
      </c>
      <c r="D338" s="77">
        <v>171</v>
      </c>
      <c r="E338" s="62">
        <f t="shared" si="42"/>
        <v>0.39145907473309605</v>
      </c>
      <c r="AW338" s="72"/>
      <c r="AX338" s="56"/>
      <c r="AY338" s="41"/>
      <c r="AZ338" s="81"/>
      <c r="BA338" s="13"/>
    </row>
    <row r="339" spans="1:53">
      <c r="A339" s="46" t="s">
        <v>61</v>
      </c>
      <c r="B339" s="46" t="s">
        <v>572</v>
      </c>
      <c r="C339" s="63">
        <v>45</v>
      </c>
      <c r="D339" s="77">
        <v>19</v>
      </c>
      <c r="E339" s="62">
        <f t="shared" si="42"/>
        <v>0.57777777777777772</v>
      </c>
      <c r="AW339" s="72"/>
      <c r="AX339" s="56"/>
      <c r="AY339" s="41"/>
      <c r="AZ339" s="81"/>
      <c r="BA339" s="13"/>
    </row>
    <row r="340" spans="1:53">
      <c r="A340" s="46" t="s">
        <v>61</v>
      </c>
      <c r="B340" s="46" t="s">
        <v>815</v>
      </c>
      <c r="C340" s="63">
        <v>14</v>
      </c>
      <c r="D340" s="77">
        <v>6</v>
      </c>
      <c r="E340" s="62">
        <f t="shared" si="42"/>
        <v>0.5714285714285714</v>
      </c>
      <c r="AW340" s="72"/>
      <c r="AX340" s="56"/>
      <c r="AY340" s="82"/>
      <c r="AZ340" s="81"/>
      <c r="BA340" s="13"/>
    </row>
    <row r="341" spans="1:53">
      <c r="A341" s="46" t="s">
        <v>72</v>
      </c>
      <c r="B341" s="46" t="s">
        <v>720</v>
      </c>
      <c r="C341" s="63">
        <v>24</v>
      </c>
      <c r="D341" s="77">
        <v>22</v>
      </c>
      <c r="E341" s="62">
        <f t="shared" si="42"/>
        <v>8.333333333333337E-2</v>
      </c>
      <c r="AW341" s="72"/>
      <c r="AX341" s="56"/>
      <c r="AY341" s="41"/>
      <c r="AZ341" s="81"/>
      <c r="BA341" s="13"/>
    </row>
    <row r="342" spans="1:53">
      <c r="A342" s="46" t="s">
        <v>52</v>
      </c>
      <c r="B342" s="46" t="s">
        <v>71</v>
      </c>
      <c r="C342" s="61">
        <v>2001</v>
      </c>
      <c r="D342" s="77">
        <v>815</v>
      </c>
      <c r="E342" s="62">
        <f t="shared" si="42"/>
        <v>0.59270364817591203</v>
      </c>
      <c r="AW342" s="72"/>
      <c r="AX342" s="56"/>
      <c r="AY342" s="41"/>
      <c r="AZ342" s="81"/>
      <c r="BA342" s="13"/>
    </row>
    <row r="343" spans="1:53">
      <c r="A343" s="46" t="s">
        <v>72</v>
      </c>
      <c r="B343" s="46" t="s">
        <v>766</v>
      </c>
      <c r="C343" s="63">
        <v>19</v>
      </c>
      <c r="D343" s="77">
        <v>10</v>
      </c>
      <c r="E343" s="62">
        <f t="shared" si="42"/>
        <v>0.47368421052631582</v>
      </c>
      <c r="AW343" s="72"/>
      <c r="AX343" s="56"/>
      <c r="AY343" s="41"/>
      <c r="AZ343" s="81"/>
      <c r="BA343" s="13"/>
    </row>
    <row r="344" spans="1:53">
      <c r="A344" s="46" t="s">
        <v>72</v>
      </c>
      <c r="B344" s="46" t="s">
        <v>736</v>
      </c>
      <c r="C344" s="63">
        <v>22</v>
      </c>
      <c r="D344" s="77">
        <v>15</v>
      </c>
      <c r="E344" s="62">
        <f t="shared" si="42"/>
        <v>0.31818181818181823</v>
      </c>
      <c r="AW344" s="72"/>
      <c r="AX344" s="56"/>
      <c r="AY344" s="41"/>
      <c r="AZ344" s="81"/>
      <c r="BA344" s="13"/>
    </row>
    <row r="345" spans="1:53">
      <c r="A345" s="46" t="s">
        <v>61</v>
      </c>
      <c r="B345" s="46" t="s">
        <v>806</v>
      </c>
      <c r="C345" s="63">
        <v>15</v>
      </c>
      <c r="D345" s="77">
        <v>6</v>
      </c>
      <c r="E345" s="62">
        <f t="shared" si="42"/>
        <v>0.6</v>
      </c>
      <c r="AW345" s="72"/>
      <c r="AX345" s="56"/>
      <c r="AY345" s="41"/>
      <c r="AZ345" s="81"/>
      <c r="BA345" s="13"/>
    </row>
    <row r="346" spans="1:53">
      <c r="A346" s="46" t="s">
        <v>52</v>
      </c>
      <c r="B346" s="46" t="s">
        <v>128</v>
      </c>
      <c r="C346" s="63">
        <v>539</v>
      </c>
      <c r="D346" s="77">
        <v>222</v>
      </c>
      <c r="E346" s="62">
        <f t="shared" si="42"/>
        <v>0.58812615955473091</v>
      </c>
      <c r="AW346" s="72"/>
      <c r="AX346" s="56"/>
      <c r="AY346" s="41"/>
      <c r="AZ346" s="81"/>
      <c r="BA346" s="13"/>
    </row>
    <row r="347" spans="1:53">
      <c r="A347" s="46" t="s">
        <v>52</v>
      </c>
      <c r="B347" s="46" t="s">
        <v>353</v>
      </c>
      <c r="C347" s="63">
        <v>108</v>
      </c>
      <c r="D347" s="77">
        <v>69</v>
      </c>
      <c r="E347" s="62">
        <f t="shared" si="42"/>
        <v>0.36111111111111116</v>
      </c>
      <c r="AW347" s="72"/>
      <c r="AX347" s="56"/>
      <c r="AY347" s="41"/>
      <c r="AZ347" s="81"/>
      <c r="BA347" s="13"/>
    </row>
    <row r="348" spans="1:53">
      <c r="A348" s="46" t="s">
        <v>72</v>
      </c>
      <c r="B348" s="46" t="s">
        <v>423</v>
      </c>
      <c r="C348" s="63">
        <v>77</v>
      </c>
      <c r="D348" s="77">
        <v>48</v>
      </c>
      <c r="E348" s="62">
        <f t="shared" si="42"/>
        <v>0.37662337662337664</v>
      </c>
      <c r="AW348" s="72"/>
      <c r="AX348" s="56"/>
      <c r="AY348" s="41"/>
      <c r="AZ348" s="81"/>
      <c r="BA348" s="13"/>
    </row>
    <row r="349" spans="1:53">
      <c r="A349" s="46" t="s">
        <v>72</v>
      </c>
      <c r="B349" s="46" t="s">
        <v>684</v>
      </c>
      <c r="C349" s="63">
        <v>28</v>
      </c>
      <c r="D349" s="77">
        <v>25</v>
      </c>
      <c r="E349" s="62">
        <f t="shared" si="42"/>
        <v>0.1071428571428571</v>
      </c>
      <c r="AW349" s="72"/>
      <c r="AX349" s="56"/>
      <c r="AY349" s="41"/>
      <c r="AZ349" s="81"/>
      <c r="BA349" s="13"/>
    </row>
    <row r="350" spans="1:53">
      <c r="A350" s="46" t="s">
        <v>72</v>
      </c>
      <c r="B350" s="46" t="s">
        <v>303</v>
      </c>
      <c r="C350" s="63">
        <v>137</v>
      </c>
      <c r="D350" s="77">
        <v>74</v>
      </c>
      <c r="E350" s="62">
        <f t="shared" si="42"/>
        <v>0.45985401459854014</v>
      </c>
      <c r="AW350" s="72"/>
      <c r="AX350" s="56"/>
      <c r="AY350" s="41"/>
      <c r="AZ350" s="81"/>
      <c r="BA350" s="13"/>
    </row>
    <row r="351" spans="1:53">
      <c r="A351" s="46" t="s">
        <v>64</v>
      </c>
      <c r="B351" s="46" t="s">
        <v>847</v>
      </c>
      <c r="C351" s="63">
        <v>11</v>
      </c>
      <c r="D351" s="77">
        <v>8</v>
      </c>
      <c r="E351" s="62">
        <f t="shared" si="42"/>
        <v>0.27272727272727271</v>
      </c>
      <c r="AW351" s="72"/>
      <c r="AX351" s="56"/>
      <c r="AY351" s="41"/>
      <c r="AZ351" s="81"/>
      <c r="BA351" s="13"/>
    </row>
    <row r="352" spans="1:53">
      <c r="A352" s="46" t="s">
        <v>72</v>
      </c>
      <c r="B352" s="46" t="s">
        <v>366</v>
      </c>
      <c r="C352" s="63">
        <v>102</v>
      </c>
      <c r="D352" s="77">
        <v>62</v>
      </c>
      <c r="E352" s="62">
        <f t="shared" si="42"/>
        <v>0.39215686274509809</v>
      </c>
      <c r="AW352" s="72"/>
      <c r="AX352" s="56"/>
      <c r="AY352" s="41"/>
      <c r="AZ352" s="81"/>
      <c r="BA352" s="13"/>
    </row>
    <row r="353" spans="1:53">
      <c r="A353" s="46" t="s">
        <v>61</v>
      </c>
      <c r="B353" s="46" t="s">
        <v>830</v>
      </c>
      <c r="C353" s="63">
        <v>12</v>
      </c>
      <c r="D353" s="77">
        <v>9</v>
      </c>
      <c r="E353" s="62">
        <f t="shared" si="42"/>
        <v>0.25</v>
      </c>
      <c r="AW353" s="72"/>
      <c r="AX353" s="56"/>
      <c r="AY353" s="41"/>
      <c r="AZ353" s="81"/>
      <c r="BA353" s="13"/>
    </row>
    <row r="354" spans="1:53">
      <c r="A354" s="46" t="s">
        <v>56</v>
      </c>
      <c r="B354" s="46" t="s">
        <v>525</v>
      </c>
      <c r="C354" s="63">
        <v>54</v>
      </c>
      <c r="D354" s="77">
        <v>20</v>
      </c>
      <c r="E354" s="62">
        <f t="shared" si="42"/>
        <v>0.62962962962962965</v>
      </c>
      <c r="AW354" s="72"/>
      <c r="AX354" s="56"/>
      <c r="AY354" s="41"/>
      <c r="AZ354" s="81"/>
      <c r="BA354" s="13"/>
    </row>
    <row r="355" spans="1:53">
      <c r="A355" s="46" t="s">
        <v>72</v>
      </c>
      <c r="B355" s="46" t="s">
        <v>636</v>
      </c>
      <c r="C355" s="63">
        <v>34</v>
      </c>
      <c r="D355" s="77">
        <v>30</v>
      </c>
      <c r="E355" s="62">
        <f t="shared" si="42"/>
        <v>0.11764705882352944</v>
      </c>
      <c r="AW355" s="72"/>
      <c r="AX355" s="56"/>
      <c r="AY355" s="41"/>
      <c r="AZ355" s="81"/>
      <c r="BA355" s="13"/>
    </row>
    <row r="356" spans="1:53">
      <c r="A356" s="46" t="s">
        <v>64</v>
      </c>
      <c r="B356" s="46" t="s">
        <v>282</v>
      </c>
      <c r="C356" s="63">
        <v>154</v>
      </c>
      <c r="D356" s="77">
        <v>53</v>
      </c>
      <c r="E356" s="62">
        <f t="shared" si="42"/>
        <v>0.6558441558441559</v>
      </c>
      <c r="AW356" s="72"/>
      <c r="AX356" s="56"/>
      <c r="AY356" s="41"/>
      <c r="AZ356" s="81"/>
      <c r="BA356" s="13"/>
    </row>
    <row r="357" spans="1:53">
      <c r="A357" s="46" t="s">
        <v>52</v>
      </c>
      <c r="B357" s="46" t="s">
        <v>611</v>
      </c>
      <c r="C357" s="63">
        <v>39</v>
      </c>
      <c r="D357" s="77">
        <v>19</v>
      </c>
      <c r="E357" s="62">
        <f t="shared" si="42"/>
        <v>0.51282051282051277</v>
      </c>
      <c r="AW357" s="72"/>
      <c r="AX357" s="56"/>
      <c r="AY357" s="41"/>
      <c r="AZ357" s="81"/>
      <c r="BA357" s="13"/>
    </row>
    <row r="358" spans="1:53">
      <c r="A358" s="46" t="s">
        <v>52</v>
      </c>
      <c r="B358" s="46" t="s">
        <v>685</v>
      </c>
      <c r="C358" s="63">
        <v>28</v>
      </c>
      <c r="D358" s="77">
        <v>14</v>
      </c>
      <c r="E358" s="62">
        <f t="shared" si="42"/>
        <v>0.5</v>
      </c>
      <c r="AW358" s="72"/>
      <c r="AX358" s="56"/>
      <c r="AY358" s="41"/>
      <c r="AZ358" s="81"/>
      <c r="BA358" s="13"/>
    </row>
    <row r="359" spans="1:53">
      <c r="A359" s="46" t="s">
        <v>64</v>
      </c>
      <c r="B359" s="46" t="s">
        <v>367</v>
      </c>
      <c r="C359" s="63">
        <v>102</v>
      </c>
      <c r="D359" s="77">
        <v>52</v>
      </c>
      <c r="E359" s="62">
        <f t="shared" si="42"/>
        <v>0.49019607843137258</v>
      </c>
      <c r="AW359" s="72"/>
      <c r="AX359" s="56"/>
      <c r="AY359" s="82"/>
      <c r="AZ359" s="81"/>
      <c r="BA359" s="13"/>
    </row>
    <row r="360" spans="1:53">
      <c r="A360" s="46" t="s">
        <v>64</v>
      </c>
      <c r="B360" s="46" t="s">
        <v>197</v>
      </c>
      <c r="C360" s="63">
        <v>264</v>
      </c>
      <c r="D360" s="77">
        <v>117</v>
      </c>
      <c r="E360" s="62">
        <f t="shared" si="42"/>
        <v>0.55681818181818188</v>
      </c>
      <c r="AW360" s="72"/>
      <c r="AX360" s="56"/>
      <c r="AY360" s="41"/>
      <c r="AZ360" s="81"/>
      <c r="BA360" s="13"/>
    </row>
    <row r="361" spans="1:53">
      <c r="A361" s="46" t="s">
        <v>64</v>
      </c>
      <c r="B361" s="46" t="s">
        <v>67</v>
      </c>
      <c r="C361" s="61">
        <v>2998</v>
      </c>
      <c r="D361" s="77">
        <v>1192</v>
      </c>
      <c r="E361" s="62">
        <f t="shared" si="42"/>
        <v>0.60240160106737828</v>
      </c>
      <c r="AW361" s="72"/>
      <c r="AX361" s="56"/>
      <c r="AY361" s="41"/>
      <c r="AZ361" s="81"/>
      <c r="BA361" s="13"/>
    </row>
    <row r="362" spans="1:53">
      <c r="A362" s="46" t="s">
        <v>56</v>
      </c>
      <c r="B362" s="46" t="s">
        <v>433</v>
      </c>
      <c r="C362" s="63">
        <v>75</v>
      </c>
      <c r="D362" s="77">
        <v>45</v>
      </c>
      <c r="E362" s="62">
        <f t="shared" si="42"/>
        <v>0.4</v>
      </c>
      <c r="AW362" s="72"/>
      <c r="AX362" s="56"/>
      <c r="AY362" s="41"/>
      <c r="AZ362" s="81"/>
      <c r="BA362" s="13"/>
    </row>
    <row r="363" spans="1:53">
      <c r="A363" s="46" t="s">
        <v>72</v>
      </c>
      <c r="B363" s="46" t="s">
        <v>503</v>
      </c>
      <c r="C363" s="63">
        <v>60</v>
      </c>
      <c r="D363" s="77">
        <v>23</v>
      </c>
      <c r="E363" s="62">
        <f t="shared" si="42"/>
        <v>0.6166666666666667</v>
      </c>
      <c r="AW363" s="72"/>
      <c r="AX363" s="56"/>
      <c r="AY363" s="41"/>
      <c r="AZ363" s="81"/>
      <c r="BA363" s="13"/>
    </row>
    <row r="364" spans="1:53">
      <c r="A364" s="46" t="s">
        <v>56</v>
      </c>
      <c r="B364" s="46" t="s">
        <v>455</v>
      </c>
      <c r="C364" s="63">
        <v>69</v>
      </c>
      <c r="D364" s="77">
        <v>43</v>
      </c>
      <c r="E364" s="62">
        <f t="shared" si="42"/>
        <v>0.37681159420289856</v>
      </c>
      <c r="AW364" s="72"/>
      <c r="AX364" s="56"/>
      <c r="AY364" s="41"/>
      <c r="AZ364" s="81"/>
      <c r="BA364" s="13"/>
    </row>
    <row r="365" spans="1:53">
      <c r="A365" s="46" t="s">
        <v>64</v>
      </c>
      <c r="B365" s="46" t="s">
        <v>102</v>
      </c>
      <c r="C365" s="63">
        <v>872</v>
      </c>
      <c r="D365" s="77">
        <v>413</v>
      </c>
      <c r="E365" s="62">
        <f t="shared" si="42"/>
        <v>0.52637614678899081</v>
      </c>
      <c r="AW365" s="72"/>
      <c r="AX365" s="56"/>
      <c r="AY365" s="41"/>
      <c r="AZ365" s="81"/>
      <c r="BA365" s="13"/>
    </row>
    <row r="366" spans="1:53">
      <c r="A366" s="46" t="s">
        <v>64</v>
      </c>
      <c r="B366" s="46" t="s">
        <v>405</v>
      </c>
      <c r="C366" s="63">
        <v>83</v>
      </c>
      <c r="D366" s="77">
        <v>44</v>
      </c>
      <c r="E366" s="62">
        <f t="shared" si="42"/>
        <v>0.46987951807228912</v>
      </c>
      <c r="AW366" s="72"/>
      <c r="AX366" s="56"/>
      <c r="AY366" s="41"/>
      <c r="AZ366" s="81"/>
      <c r="BA366" s="13"/>
    </row>
    <row r="367" spans="1:53">
      <c r="A367" s="46" t="s">
        <v>52</v>
      </c>
      <c r="B367" s="46" t="s">
        <v>266</v>
      </c>
      <c r="C367" s="63">
        <v>168</v>
      </c>
      <c r="D367" s="77">
        <v>102</v>
      </c>
      <c r="E367" s="62">
        <f t="shared" si="42"/>
        <v>0.3928571428571429</v>
      </c>
      <c r="AW367" s="72"/>
      <c r="AX367" s="56"/>
      <c r="AY367" s="41"/>
      <c r="AZ367" s="81"/>
      <c r="BA367" s="13"/>
    </row>
    <row r="368" spans="1:53">
      <c r="A368" s="46" t="s">
        <v>61</v>
      </c>
      <c r="B368" s="46" t="s">
        <v>907</v>
      </c>
      <c r="C368" s="63">
        <v>3</v>
      </c>
      <c r="D368" s="77">
        <v>0</v>
      </c>
      <c r="E368" s="62">
        <f t="shared" si="42"/>
        <v>1</v>
      </c>
      <c r="AW368" s="72"/>
      <c r="AX368" s="56"/>
      <c r="AY368" s="41"/>
      <c r="AZ368" s="81"/>
      <c r="BA368" s="13"/>
    </row>
    <row r="369" spans="1:53">
      <c r="A369" s="46" t="s">
        <v>61</v>
      </c>
      <c r="B369" s="46" t="s">
        <v>414</v>
      </c>
      <c r="C369" s="63">
        <v>81</v>
      </c>
      <c r="D369" s="77">
        <v>33</v>
      </c>
      <c r="E369" s="62">
        <f t="shared" si="42"/>
        <v>0.59259259259259256</v>
      </c>
      <c r="AW369" s="72"/>
      <c r="AX369" s="56"/>
      <c r="AY369" s="41"/>
      <c r="AZ369" s="81"/>
      <c r="BA369" s="13"/>
    </row>
    <row r="370" spans="1:53">
      <c r="A370" s="46" t="s">
        <v>52</v>
      </c>
      <c r="B370" s="46" t="s">
        <v>260</v>
      </c>
      <c r="C370" s="63">
        <v>174</v>
      </c>
      <c r="D370" s="77">
        <v>124</v>
      </c>
      <c r="E370" s="62">
        <f t="shared" si="42"/>
        <v>0.28735632183908044</v>
      </c>
      <c r="AW370" s="72"/>
      <c r="AX370" s="56"/>
      <c r="AY370" s="82"/>
      <c r="AZ370" s="81"/>
      <c r="BA370" s="13"/>
    </row>
    <row r="371" spans="1:53">
      <c r="A371" s="46" t="s">
        <v>1452</v>
      </c>
      <c r="B371" s="46" t="s">
        <v>493</v>
      </c>
      <c r="C371" s="63">
        <v>62</v>
      </c>
      <c r="D371" s="77">
        <v>35</v>
      </c>
      <c r="E371" s="62">
        <f t="shared" si="42"/>
        <v>0.43548387096774188</v>
      </c>
      <c r="AW371" s="72"/>
      <c r="AX371" s="56"/>
      <c r="AY371" s="41"/>
      <c r="AZ371" s="81"/>
      <c r="BA371" s="13"/>
    </row>
    <row r="372" spans="1:53">
      <c r="A372" s="46" t="s">
        <v>72</v>
      </c>
      <c r="B372" s="46" t="s">
        <v>86</v>
      </c>
      <c r="C372" s="61">
        <v>1148</v>
      </c>
      <c r="D372" s="77">
        <v>526</v>
      </c>
      <c r="E372" s="62">
        <f t="shared" si="42"/>
        <v>0.54181184668989546</v>
      </c>
      <c r="AW372" s="72"/>
      <c r="AX372" s="56"/>
      <c r="AY372" s="41"/>
      <c r="AZ372" s="81"/>
      <c r="BA372" s="13"/>
    </row>
    <row r="373" spans="1:53">
      <c r="A373" s="46" t="s">
        <v>1452</v>
      </c>
      <c r="B373" s="46" t="s">
        <v>460</v>
      </c>
      <c r="C373" s="63">
        <v>68</v>
      </c>
      <c r="D373" s="77">
        <v>40</v>
      </c>
      <c r="E373" s="62">
        <f t="shared" si="42"/>
        <v>0.41176470588235292</v>
      </c>
      <c r="AW373" s="72"/>
      <c r="AX373" s="56"/>
      <c r="AY373" s="41"/>
      <c r="AZ373" s="81"/>
      <c r="BA373" s="13"/>
    </row>
    <row r="374" spans="1:53">
      <c r="A374" s="46" t="s">
        <v>58</v>
      </c>
      <c r="B374" s="46" t="s">
        <v>530</v>
      </c>
      <c r="C374" s="63">
        <v>53</v>
      </c>
      <c r="D374" s="77">
        <v>27</v>
      </c>
      <c r="E374" s="62">
        <f t="shared" si="42"/>
        <v>0.49056603773584906</v>
      </c>
      <c r="AW374" s="72"/>
      <c r="AX374" s="56"/>
      <c r="AY374" s="41"/>
      <c r="AZ374" s="81"/>
      <c r="BA374" s="13"/>
    </row>
    <row r="375" spans="1:53">
      <c r="A375" s="46" t="s">
        <v>64</v>
      </c>
      <c r="B375" s="46" t="s">
        <v>220</v>
      </c>
      <c r="C375" s="63">
        <v>223</v>
      </c>
      <c r="D375" s="77">
        <v>89</v>
      </c>
      <c r="E375" s="62">
        <f t="shared" si="42"/>
        <v>0.60089686098654704</v>
      </c>
      <c r="AW375" s="72"/>
      <c r="AX375" s="56"/>
      <c r="AY375" s="41"/>
      <c r="AZ375" s="81"/>
      <c r="BA375" s="13"/>
    </row>
    <row r="376" spans="1:53">
      <c r="A376" s="46" t="s">
        <v>52</v>
      </c>
      <c r="B376" s="46" t="s">
        <v>816</v>
      </c>
      <c r="C376" s="63">
        <v>14</v>
      </c>
      <c r="D376" s="77">
        <v>7</v>
      </c>
      <c r="E376" s="62">
        <f t="shared" si="42"/>
        <v>0.5</v>
      </c>
      <c r="AW376" s="72"/>
      <c r="AX376" s="56"/>
      <c r="AY376" s="41"/>
      <c r="AZ376" s="81"/>
      <c r="BA376" s="13"/>
    </row>
    <row r="377" spans="1:53">
      <c r="A377" s="46" t="s">
        <v>72</v>
      </c>
      <c r="B377" s="46" t="s">
        <v>463</v>
      </c>
      <c r="C377" s="63">
        <v>67</v>
      </c>
      <c r="D377" s="77">
        <v>41</v>
      </c>
      <c r="E377" s="62">
        <f t="shared" si="42"/>
        <v>0.38805970149253732</v>
      </c>
      <c r="AW377" s="72"/>
      <c r="AX377" s="56"/>
      <c r="AY377" s="41"/>
      <c r="AZ377" s="81"/>
      <c r="BA377" s="13"/>
    </row>
    <row r="378" spans="1:53">
      <c r="A378" s="46" t="s">
        <v>72</v>
      </c>
      <c r="B378" s="46" t="s">
        <v>254</v>
      </c>
      <c r="C378" s="63">
        <v>184</v>
      </c>
      <c r="D378" s="77">
        <v>100</v>
      </c>
      <c r="E378" s="62">
        <f t="shared" si="42"/>
        <v>0.45652173913043481</v>
      </c>
      <c r="AW378" s="72"/>
      <c r="AX378" s="56"/>
      <c r="AY378" s="41"/>
      <c r="AZ378" s="81"/>
      <c r="BA378" s="13"/>
    </row>
    <row r="379" spans="1:53">
      <c r="A379" s="46" t="s">
        <v>72</v>
      </c>
      <c r="B379" s="46" t="s">
        <v>214</v>
      </c>
      <c r="C379" s="63">
        <v>231</v>
      </c>
      <c r="D379" s="77">
        <v>113</v>
      </c>
      <c r="E379" s="62">
        <f t="shared" si="42"/>
        <v>0.51082251082251084</v>
      </c>
      <c r="AW379" s="72"/>
      <c r="AX379" s="56"/>
      <c r="AY379" s="41"/>
      <c r="AZ379" s="81"/>
      <c r="BA379" s="13"/>
    </row>
    <row r="380" spans="1:53">
      <c r="A380" s="46" t="s">
        <v>64</v>
      </c>
      <c r="B380" s="46" t="s">
        <v>557</v>
      </c>
      <c r="C380" s="63">
        <v>48</v>
      </c>
      <c r="D380" s="77">
        <v>19</v>
      </c>
      <c r="E380" s="62">
        <f t="shared" si="42"/>
        <v>0.60416666666666674</v>
      </c>
      <c r="AW380" s="72"/>
      <c r="AX380" s="56"/>
      <c r="AY380" s="41"/>
      <c r="AZ380" s="81"/>
      <c r="BA380" s="13"/>
    </row>
    <row r="381" spans="1:53">
      <c r="A381" s="46" t="s">
        <v>1452</v>
      </c>
      <c r="B381" s="46" t="s">
        <v>233</v>
      </c>
      <c r="C381" s="63">
        <v>201</v>
      </c>
      <c r="D381" s="77">
        <v>87</v>
      </c>
      <c r="E381" s="62">
        <f t="shared" si="42"/>
        <v>0.56716417910447769</v>
      </c>
      <c r="AW381" s="72"/>
      <c r="AX381" s="56"/>
      <c r="AY381" s="41"/>
      <c r="AZ381" s="81"/>
      <c r="BA381" s="13"/>
    </row>
    <row r="382" spans="1:53">
      <c r="A382" s="46" t="s">
        <v>56</v>
      </c>
      <c r="B382" s="46" t="s">
        <v>382</v>
      </c>
      <c r="C382" s="63">
        <v>91</v>
      </c>
      <c r="D382" s="77">
        <v>54</v>
      </c>
      <c r="E382" s="62">
        <f t="shared" si="42"/>
        <v>0.40659340659340659</v>
      </c>
      <c r="AW382" s="72"/>
      <c r="AX382" s="56"/>
      <c r="AY382" s="41"/>
      <c r="AZ382" s="81"/>
      <c r="BA382" s="13"/>
    </row>
    <row r="383" spans="1:53">
      <c r="A383" s="46" t="s">
        <v>72</v>
      </c>
      <c r="B383" s="46" t="s">
        <v>207</v>
      </c>
      <c r="C383" s="63">
        <v>250</v>
      </c>
      <c r="D383" s="77">
        <v>166</v>
      </c>
      <c r="E383" s="62">
        <f t="shared" si="42"/>
        <v>0.33599999999999997</v>
      </c>
      <c r="AW383" s="72"/>
      <c r="AX383" s="56"/>
      <c r="AY383" s="41"/>
      <c r="AZ383" s="81"/>
      <c r="BA383" s="13"/>
    </row>
    <row r="384" spans="1:53">
      <c r="A384" s="46" t="s">
        <v>72</v>
      </c>
      <c r="B384" s="46" t="s">
        <v>387</v>
      </c>
      <c r="C384" s="63">
        <v>90</v>
      </c>
      <c r="D384" s="77">
        <v>45</v>
      </c>
      <c r="E384" s="62">
        <f t="shared" si="42"/>
        <v>0.5</v>
      </c>
      <c r="AW384" s="72"/>
      <c r="AX384" s="56"/>
      <c r="AY384" s="41"/>
      <c r="AZ384" s="81"/>
      <c r="BA384" s="13"/>
    </row>
    <row r="385" spans="1:53">
      <c r="A385" s="46" t="s">
        <v>52</v>
      </c>
      <c r="B385" s="46" t="s">
        <v>406</v>
      </c>
      <c r="C385" s="63">
        <v>83</v>
      </c>
      <c r="D385" s="77">
        <v>47</v>
      </c>
      <c r="E385" s="62">
        <f t="shared" si="42"/>
        <v>0.4337349397590361</v>
      </c>
      <c r="AW385" s="72"/>
      <c r="AX385" s="56"/>
      <c r="AY385" s="41"/>
      <c r="AZ385" s="81"/>
      <c r="BA385" s="13"/>
    </row>
    <row r="386" spans="1:53">
      <c r="A386" s="46" t="s">
        <v>72</v>
      </c>
      <c r="B386" s="46" t="s">
        <v>313</v>
      </c>
      <c r="C386" s="63">
        <v>133</v>
      </c>
      <c r="D386" s="77">
        <v>53</v>
      </c>
      <c r="E386" s="62">
        <f t="shared" si="42"/>
        <v>0.60150375939849621</v>
      </c>
      <c r="AW386" s="72"/>
      <c r="AX386" s="56"/>
      <c r="AY386" s="41"/>
      <c r="AZ386" s="81"/>
      <c r="BA386" s="13"/>
    </row>
    <row r="387" spans="1:53">
      <c r="A387" s="46" t="s">
        <v>52</v>
      </c>
      <c r="B387" s="46" t="s">
        <v>114</v>
      </c>
      <c r="C387" s="63">
        <v>671</v>
      </c>
      <c r="D387" s="77">
        <v>347</v>
      </c>
      <c r="E387" s="62">
        <f t="shared" si="42"/>
        <v>0.48286140089418783</v>
      </c>
      <c r="AW387" s="72"/>
      <c r="AX387" s="56"/>
      <c r="AY387" s="41"/>
      <c r="AZ387" s="81"/>
      <c r="BA387" s="13"/>
    </row>
    <row r="388" spans="1:53">
      <c r="A388" s="46" t="s">
        <v>52</v>
      </c>
      <c r="B388" s="46" t="s">
        <v>747</v>
      </c>
      <c r="C388" s="63">
        <v>21</v>
      </c>
      <c r="D388" s="77">
        <v>11</v>
      </c>
      <c r="E388" s="62">
        <f t="shared" si="42"/>
        <v>0.47619047619047616</v>
      </c>
      <c r="AW388" s="72"/>
      <c r="AX388" s="56"/>
      <c r="AY388" s="41"/>
      <c r="AZ388" s="81"/>
      <c r="BA388" s="13"/>
    </row>
    <row r="389" spans="1:53">
      <c r="A389" s="46" t="s">
        <v>1452</v>
      </c>
      <c r="B389" s="46" t="s">
        <v>285</v>
      </c>
      <c r="C389" s="63">
        <v>150</v>
      </c>
      <c r="D389" s="77">
        <v>92</v>
      </c>
      <c r="E389" s="62">
        <f t="shared" si="42"/>
        <v>0.38666666666666671</v>
      </c>
      <c r="AW389" s="72"/>
      <c r="AX389" s="56"/>
      <c r="AY389" s="41"/>
      <c r="AZ389" s="81"/>
      <c r="BA389" s="13"/>
    </row>
    <row r="390" spans="1:53">
      <c r="A390" s="46" t="s">
        <v>64</v>
      </c>
      <c r="B390" s="46" t="s">
        <v>485</v>
      </c>
      <c r="C390" s="63">
        <v>63</v>
      </c>
      <c r="D390" s="77">
        <v>31</v>
      </c>
      <c r="E390" s="62">
        <f t="shared" ref="E390:E453" si="43">1-(D390/C390)</f>
        <v>0.50793650793650791</v>
      </c>
      <c r="AW390" s="72"/>
      <c r="AX390" s="56"/>
      <c r="AY390" s="41"/>
      <c r="AZ390" s="81"/>
      <c r="BA390" s="13"/>
    </row>
    <row r="391" spans="1:53">
      <c r="A391" s="46" t="s">
        <v>56</v>
      </c>
      <c r="B391" s="46" t="s">
        <v>97</v>
      </c>
      <c r="C391" s="63">
        <v>928</v>
      </c>
      <c r="D391" s="77">
        <v>414</v>
      </c>
      <c r="E391" s="62">
        <f t="shared" si="43"/>
        <v>0.55387931034482762</v>
      </c>
      <c r="AW391" s="72"/>
      <c r="AX391" s="56"/>
      <c r="AY391" s="41"/>
      <c r="AZ391" s="81"/>
      <c r="BA391" s="13"/>
    </row>
    <row r="392" spans="1:53">
      <c r="A392" s="46" t="s">
        <v>72</v>
      </c>
      <c r="B392" s="46" t="s">
        <v>397</v>
      </c>
      <c r="C392" s="63">
        <v>87</v>
      </c>
      <c r="D392" s="77">
        <v>49</v>
      </c>
      <c r="E392" s="62">
        <f t="shared" si="43"/>
        <v>0.43678160919540232</v>
      </c>
      <c r="AW392" s="72"/>
      <c r="AX392" s="56"/>
      <c r="AY392" s="41"/>
      <c r="AZ392" s="81"/>
      <c r="BA392" s="13"/>
    </row>
    <row r="393" spans="1:53">
      <c r="A393" s="46" t="s">
        <v>56</v>
      </c>
      <c r="B393" s="46" t="s">
        <v>201</v>
      </c>
      <c r="C393" s="63">
        <v>260</v>
      </c>
      <c r="D393" s="77">
        <v>113</v>
      </c>
      <c r="E393" s="62">
        <f t="shared" si="43"/>
        <v>0.56538461538461537</v>
      </c>
      <c r="AW393" s="72"/>
      <c r="AX393" s="56"/>
      <c r="AY393" s="41"/>
      <c r="AZ393" s="81"/>
      <c r="BA393" s="13"/>
    </row>
    <row r="394" spans="1:53">
      <c r="A394" s="46" t="s">
        <v>72</v>
      </c>
      <c r="B394" s="46" t="s">
        <v>670</v>
      </c>
      <c r="C394" s="63">
        <v>30</v>
      </c>
      <c r="D394" s="77">
        <v>21</v>
      </c>
      <c r="E394" s="62">
        <f t="shared" si="43"/>
        <v>0.30000000000000004</v>
      </c>
      <c r="AW394" s="72"/>
      <c r="AX394" s="56"/>
      <c r="AY394" s="41"/>
      <c r="AZ394" s="81"/>
      <c r="BA394" s="13"/>
    </row>
    <row r="395" spans="1:53">
      <c r="A395" s="46" t="s">
        <v>52</v>
      </c>
      <c r="B395" s="46" t="s">
        <v>314</v>
      </c>
      <c r="C395" s="63">
        <v>133</v>
      </c>
      <c r="D395" s="77">
        <v>69</v>
      </c>
      <c r="E395" s="62">
        <f t="shared" si="43"/>
        <v>0.48120300751879697</v>
      </c>
      <c r="AW395" s="72"/>
      <c r="AX395" s="56"/>
      <c r="AY395" s="41"/>
      <c r="AZ395" s="81"/>
      <c r="BA395" s="13"/>
    </row>
    <row r="396" spans="1:53">
      <c r="A396" s="46" t="s">
        <v>1452</v>
      </c>
      <c r="B396" s="46" t="s">
        <v>464</v>
      </c>
      <c r="C396" s="63">
        <v>67</v>
      </c>
      <c r="D396" s="77">
        <v>30</v>
      </c>
      <c r="E396" s="62">
        <f t="shared" si="43"/>
        <v>0.55223880597014929</v>
      </c>
      <c r="AW396" s="72"/>
      <c r="AX396" s="56"/>
      <c r="AY396" s="41"/>
      <c r="AZ396" s="81"/>
      <c r="BA396" s="13"/>
    </row>
    <row r="397" spans="1:53">
      <c r="A397" s="46" t="s">
        <v>72</v>
      </c>
      <c r="B397" s="46" t="s">
        <v>398</v>
      </c>
      <c r="C397" s="63">
        <v>86</v>
      </c>
      <c r="D397" s="77">
        <v>52</v>
      </c>
      <c r="E397" s="62">
        <f t="shared" si="43"/>
        <v>0.39534883720930236</v>
      </c>
      <c r="AW397" s="72"/>
      <c r="AX397" s="56"/>
      <c r="AY397" s="41"/>
      <c r="AZ397" s="81"/>
      <c r="BA397" s="13"/>
    </row>
    <row r="398" spans="1:53">
      <c r="A398" s="46" t="s">
        <v>72</v>
      </c>
      <c r="B398" s="46" t="s">
        <v>161</v>
      </c>
      <c r="C398" s="63">
        <v>355</v>
      </c>
      <c r="D398" s="77">
        <v>214</v>
      </c>
      <c r="E398" s="62">
        <f t="shared" si="43"/>
        <v>0.39718309859154932</v>
      </c>
      <c r="AW398" s="72"/>
      <c r="AX398" s="56"/>
      <c r="AY398" s="41"/>
      <c r="AZ398" s="81"/>
      <c r="BA398" s="13"/>
    </row>
    <row r="399" spans="1:53">
      <c r="A399" s="46" t="s">
        <v>64</v>
      </c>
      <c r="B399" s="46" t="s">
        <v>848</v>
      </c>
      <c r="C399" s="63">
        <v>11</v>
      </c>
      <c r="D399" s="77">
        <v>6</v>
      </c>
      <c r="E399" s="62">
        <f t="shared" si="43"/>
        <v>0.45454545454545459</v>
      </c>
      <c r="AW399" s="72"/>
      <c r="AX399" s="56"/>
      <c r="AY399" s="41"/>
      <c r="AZ399" s="81"/>
      <c r="BA399" s="13"/>
    </row>
    <row r="400" spans="1:53">
      <c r="A400" s="46" t="s">
        <v>61</v>
      </c>
      <c r="B400" s="46" t="s">
        <v>415</v>
      </c>
      <c r="C400" s="63">
        <v>81</v>
      </c>
      <c r="D400" s="77">
        <v>23</v>
      </c>
      <c r="E400" s="62">
        <f t="shared" si="43"/>
        <v>0.71604938271604945</v>
      </c>
      <c r="AW400" s="72"/>
      <c r="AX400" s="56"/>
      <c r="AY400" s="41"/>
      <c r="AZ400" s="81"/>
      <c r="BA400" s="13"/>
    </row>
    <row r="401" spans="1:53">
      <c r="A401" s="46" t="s">
        <v>64</v>
      </c>
      <c r="B401" s="46" t="s">
        <v>637</v>
      </c>
      <c r="C401" s="63">
        <v>34</v>
      </c>
      <c r="D401" s="77">
        <v>25</v>
      </c>
      <c r="E401" s="62">
        <f t="shared" si="43"/>
        <v>0.26470588235294112</v>
      </c>
      <c r="AW401" s="72"/>
      <c r="AX401" s="56"/>
      <c r="AY401" s="41"/>
      <c r="AZ401" s="81"/>
      <c r="BA401" s="13"/>
    </row>
    <row r="402" spans="1:53">
      <c r="A402" s="46" t="s">
        <v>61</v>
      </c>
      <c r="B402" s="46" t="s">
        <v>110</v>
      </c>
      <c r="C402" s="63">
        <v>709</v>
      </c>
      <c r="D402" s="77">
        <v>326</v>
      </c>
      <c r="E402" s="62">
        <f t="shared" si="43"/>
        <v>0.54019746121297607</v>
      </c>
      <c r="AW402" s="72"/>
      <c r="AX402" s="56"/>
      <c r="AY402" s="41"/>
      <c r="AZ402" s="81"/>
      <c r="BA402" s="13"/>
    </row>
    <row r="403" spans="1:53">
      <c r="A403" s="46" t="s">
        <v>61</v>
      </c>
      <c r="B403" s="46" t="s">
        <v>165</v>
      </c>
      <c r="C403" s="63">
        <v>344</v>
      </c>
      <c r="D403" s="77">
        <v>133</v>
      </c>
      <c r="E403" s="62">
        <f t="shared" si="43"/>
        <v>0.61337209302325579</v>
      </c>
      <c r="AW403" s="72"/>
      <c r="AX403" s="56"/>
      <c r="AY403" s="41"/>
      <c r="AZ403" s="81"/>
      <c r="BA403" s="13"/>
    </row>
    <row r="404" spans="1:53">
      <c r="A404" s="46" t="s">
        <v>52</v>
      </c>
      <c r="B404" s="46" t="s">
        <v>782</v>
      </c>
      <c r="C404" s="63">
        <v>18</v>
      </c>
      <c r="D404" s="77">
        <v>12</v>
      </c>
      <c r="E404" s="62">
        <f t="shared" si="43"/>
        <v>0.33333333333333337</v>
      </c>
      <c r="AW404" s="72"/>
      <c r="AX404" s="56"/>
      <c r="AY404" s="41"/>
      <c r="AZ404" s="81"/>
      <c r="BA404" s="13"/>
    </row>
    <row r="405" spans="1:53">
      <c r="A405" s="46" t="s">
        <v>61</v>
      </c>
      <c r="B405" s="46" t="s">
        <v>679</v>
      </c>
      <c r="C405" s="63">
        <v>29</v>
      </c>
      <c r="D405" s="77">
        <v>14</v>
      </c>
      <c r="E405" s="62">
        <f t="shared" si="43"/>
        <v>0.51724137931034475</v>
      </c>
      <c r="AW405" s="72"/>
      <c r="AX405" s="56"/>
      <c r="AY405" s="41"/>
      <c r="AZ405" s="81"/>
      <c r="BA405" s="13"/>
    </row>
    <row r="406" spans="1:53">
      <c r="A406" s="46" t="s">
        <v>52</v>
      </c>
      <c r="B406" s="46" t="s">
        <v>659</v>
      </c>
      <c r="C406" s="63">
        <v>31</v>
      </c>
      <c r="D406" s="77">
        <v>12</v>
      </c>
      <c r="E406" s="62">
        <f t="shared" si="43"/>
        <v>0.61290322580645162</v>
      </c>
      <c r="AW406" s="72"/>
      <c r="AX406" s="56"/>
      <c r="AY406" s="41"/>
      <c r="AZ406" s="81"/>
      <c r="BA406" s="13"/>
    </row>
    <row r="407" spans="1:53">
      <c r="A407" s="46" t="s">
        <v>1452</v>
      </c>
      <c r="B407" s="46" t="s">
        <v>573</v>
      </c>
      <c r="C407" s="63">
        <v>45</v>
      </c>
      <c r="D407" s="77">
        <v>26</v>
      </c>
      <c r="E407" s="62">
        <f t="shared" si="43"/>
        <v>0.42222222222222228</v>
      </c>
      <c r="AW407" s="72"/>
      <c r="AX407" s="56"/>
      <c r="AY407" s="41"/>
      <c r="AZ407" s="81"/>
      <c r="BA407" s="13"/>
    </row>
    <row r="408" spans="1:53">
      <c r="A408" s="46" t="s">
        <v>58</v>
      </c>
      <c r="B408" s="46" t="s">
        <v>612</v>
      </c>
      <c r="C408" s="63">
        <v>39</v>
      </c>
      <c r="D408" s="77">
        <v>28</v>
      </c>
      <c r="E408" s="62">
        <f t="shared" si="43"/>
        <v>0.28205128205128205</v>
      </c>
      <c r="AW408" s="72"/>
      <c r="AX408" s="56"/>
      <c r="AY408" s="41"/>
      <c r="AZ408" s="81"/>
      <c r="BA408" s="13"/>
    </row>
    <row r="409" spans="1:53">
      <c r="A409" s="46" t="s">
        <v>61</v>
      </c>
      <c r="B409" s="46" t="s">
        <v>562</v>
      </c>
      <c r="C409" s="63">
        <v>47</v>
      </c>
      <c r="D409" s="77">
        <v>37</v>
      </c>
      <c r="E409" s="62">
        <f t="shared" si="43"/>
        <v>0.21276595744680848</v>
      </c>
      <c r="AW409" s="72"/>
      <c r="AX409" s="56"/>
      <c r="AY409" s="41"/>
      <c r="AZ409" s="81"/>
      <c r="BA409" s="13"/>
    </row>
    <row r="410" spans="1:53">
      <c r="A410" s="46" t="s">
        <v>52</v>
      </c>
      <c r="B410" s="46" t="s">
        <v>497</v>
      </c>
      <c r="C410" s="63">
        <v>61</v>
      </c>
      <c r="D410" s="77">
        <v>34</v>
      </c>
      <c r="E410" s="62">
        <f t="shared" si="43"/>
        <v>0.44262295081967218</v>
      </c>
      <c r="AW410" s="72"/>
      <c r="AX410" s="56"/>
      <c r="AY410" s="41"/>
      <c r="AZ410" s="81"/>
      <c r="BA410" s="13"/>
    </row>
    <row r="411" spans="1:53">
      <c r="A411" s="46" t="s">
        <v>1452</v>
      </c>
      <c r="B411" s="46" t="s">
        <v>177</v>
      </c>
      <c r="C411" s="63">
        <v>299</v>
      </c>
      <c r="D411" s="77">
        <v>160</v>
      </c>
      <c r="E411" s="62">
        <f t="shared" si="43"/>
        <v>0.46488294314381273</v>
      </c>
      <c r="AW411" s="72"/>
      <c r="AX411" s="56"/>
      <c r="AY411" s="41"/>
      <c r="AZ411" s="81"/>
      <c r="BA411" s="13"/>
    </row>
    <row r="412" spans="1:53">
      <c r="A412" s="46" t="s">
        <v>72</v>
      </c>
      <c r="B412" s="46" t="s">
        <v>660</v>
      </c>
      <c r="C412" s="63">
        <v>31</v>
      </c>
      <c r="D412" s="77">
        <v>18</v>
      </c>
      <c r="E412" s="62">
        <f t="shared" si="43"/>
        <v>0.41935483870967738</v>
      </c>
      <c r="AW412" s="72"/>
      <c r="AX412" s="56"/>
      <c r="AY412" s="41"/>
      <c r="AZ412" s="81"/>
      <c r="BA412" s="13"/>
    </row>
    <row r="413" spans="1:53">
      <c r="A413" s="46" t="s">
        <v>1452</v>
      </c>
      <c r="B413" s="46" t="s">
        <v>300</v>
      </c>
      <c r="C413" s="63">
        <v>138</v>
      </c>
      <c r="D413" s="77">
        <v>79</v>
      </c>
      <c r="E413" s="62">
        <f t="shared" si="43"/>
        <v>0.42753623188405798</v>
      </c>
      <c r="AW413" s="72"/>
      <c r="AX413" s="56"/>
      <c r="AY413" s="41"/>
      <c r="AZ413" s="81"/>
      <c r="BA413" s="13"/>
    </row>
    <row r="414" spans="1:53">
      <c r="A414" s="46" t="s">
        <v>64</v>
      </c>
      <c r="B414" s="46" t="s">
        <v>807</v>
      </c>
      <c r="C414" s="63">
        <v>15</v>
      </c>
      <c r="D414" s="77">
        <v>8</v>
      </c>
      <c r="E414" s="62">
        <f t="shared" si="43"/>
        <v>0.46666666666666667</v>
      </c>
      <c r="AW414" s="72"/>
      <c r="AX414" s="56"/>
      <c r="AY414" s="41"/>
      <c r="AZ414" s="81"/>
      <c r="BA414" s="13"/>
    </row>
    <row r="415" spans="1:53">
      <c r="A415" s="46" t="s">
        <v>64</v>
      </c>
      <c r="B415" s="46" t="s">
        <v>105</v>
      </c>
      <c r="C415" s="63">
        <v>836</v>
      </c>
      <c r="D415" s="77">
        <v>436</v>
      </c>
      <c r="E415" s="62">
        <f t="shared" si="43"/>
        <v>0.47846889952153115</v>
      </c>
      <c r="AW415" s="72"/>
      <c r="AX415" s="56"/>
      <c r="AY415" s="41"/>
      <c r="AZ415" s="81"/>
      <c r="BA415" s="13"/>
    </row>
    <row r="416" spans="1:53">
      <c r="A416" s="46" t="s">
        <v>79</v>
      </c>
      <c r="B416" s="46" t="s">
        <v>152</v>
      </c>
      <c r="C416" s="63">
        <v>384</v>
      </c>
      <c r="D416" s="77">
        <v>194</v>
      </c>
      <c r="E416" s="62">
        <f t="shared" si="43"/>
        <v>0.49479166666666663</v>
      </c>
      <c r="AW416" s="72"/>
      <c r="AX416" s="56"/>
      <c r="AY416" s="41"/>
      <c r="AZ416" s="81"/>
      <c r="BA416" s="13"/>
    </row>
    <row r="417" spans="1:53">
      <c r="A417" s="46" t="s">
        <v>52</v>
      </c>
      <c r="B417" s="46" t="s">
        <v>726</v>
      </c>
      <c r="C417" s="63">
        <v>23</v>
      </c>
      <c r="D417" s="77">
        <v>13</v>
      </c>
      <c r="E417" s="62">
        <f t="shared" si="43"/>
        <v>0.43478260869565222</v>
      </c>
      <c r="AW417" s="72"/>
      <c r="AX417" s="56"/>
      <c r="AY417" s="41"/>
      <c r="AZ417" s="81"/>
      <c r="BA417" s="13"/>
    </row>
    <row r="418" spans="1:53">
      <c r="A418" s="46" t="s">
        <v>1452</v>
      </c>
      <c r="B418" s="46" t="s">
        <v>349</v>
      </c>
      <c r="C418" s="63">
        <v>110</v>
      </c>
      <c r="D418" s="77">
        <v>49</v>
      </c>
      <c r="E418" s="62">
        <f t="shared" si="43"/>
        <v>0.55454545454545456</v>
      </c>
      <c r="AW418" s="72"/>
      <c r="AX418" s="56"/>
      <c r="AY418" s="41"/>
      <c r="AZ418" s="81"/>
      <c r="BA418" s="13"/>
    </row>
    <row r="419" spans="1:53">
      <c r="A419" s="46" t="s">
        <v>1452</v>
      </c>
      <c r="B419" s="46" t="s">
        <v>783</v>
      </c>
      <c r="C419" s="63">
        <v>18</v>
      </c>
      <c r="D419" s="77">
        <v>13</v>
      </c>
      <c r="E419" s="62">
        <f t="shared" si="43"/>
        <v>0.27777777777777779</v>
      </c>
      <c r="AW419" s="72"/>
      <c r="AX419" s="56"/>
      <c r="AY419" s="41"/>
      <c r="AZ419" s="81"/>
      <c r="BA419" s="13"/>
    </row>
    <row r="420" spans="1:53">
      <c r="A420" s="46" t="s">
        <v>64</v>
      </c>
      <c r="B420" s="46" t="s">
        <v>831</v>
      </c>
      <c r="C420" s="63">
        <v>12</v>
      </c>
      <c r="D420" s="77">
        <v>7</v>
      </c>
      <c r="E420" s="62">
        <f t="shared" si="43"/>
        <v>0.41666666666666663</v>
      </c>
      <c r="AW420" s="72"/>
      <c r="AX420" s="56"/>
      <c r="AY420" s="41"/>
      <c r="AZ420" s="81"/>
      <c r="BA420" s="13"/>
    </row>
    <row r="421" spans="1:53">
      <c r="A421" s="46" t="s">
        <v>61</v>
      </c>
      <c r="B421" s="46" t="s">
        <v>878</v>
      </c>
      <c r="C421" s="63">
        <v>8</v>
      </c>
      <c r="D421" s="77">
        <v>7</v>
      </c>
      <c r="E421" s="62">
        <f t="shared" si="43"/>
        <v>0.125</v>
      </c>
      <c r="AW421" s="72"/>
      <c r="AX421" s="56"/>
      <c r="AY421" s="82"/>
      <c r="AZ421" s="81"/>
      <c r="BA421" s="13"/>
    </row>
    <row r="422" spans="1:53">
      <c r="A422" s="46" t="s">
        <v>52</v>
      </c>
      <c r="B422" s="46" t="s">
        <v>169</v>
      </c>
      <c r="C422" s="63">
        <v>325</v>
      </c>
      <c r="D422" s="77">
        <v>112</v>
      </c>
      <c r="E422" s="62">
        <f t="shared" si="43"/>
        <v>0.65538461538461545</v>
      </c>
      <c r="AW422" s="72"/>
      <c r="AX422" s="56"/>
      <c r="AY422" s="41"/>
      <c r="AZ422" s="81"/>
      <c r="BA422" s="13"/>
    </row>
    <row r="423" spans="1:53">
      <c r="A423" s="46" t="s">
        <v>58</v>
      </c>
      <c r="B423" s="46" t="s">
        <v>59</v>
      </c>
      <c r="C423" s="61">
        <v>6150</v>
      </c>
      <c r="D423" s="77">
        <v>2497</v>
      </c>
      <c r="E423" s="62">
        <f t="shared" si="43"/>
        <v>0.59398373983739838</v>
      </c>
      <c r="AW423" s="72"/>
      <c r="AX423" s="56"/>
      <c r="AY423" s="41"/>
      <c r="AZ423" s="81"/>
      <c r="BA423" s="13"/>
    </row>
    <row r="424" spans="1:53">
      <c r="A424" s="46" t="s">
        <v>61</v>
      </c>
      <c r="B424" s="46" t="s">
        <v>890</v>
      </c>
      <c r="C424" s="63">
        <v>6</v>
      </c>
      <c r="D424" s="77">
        <v>4</v>
      </c>
      <c r="E424" s="62">
        <f t="shared" si="43"/>
        <v>0.33333333333333337</v>
      </c>
      <c r="AW424" s="72"/>
      <c r="AX424" s="56"/>
      <c r="AY424" s="41"/>
      <c r="AZ424" s="81"/>
      <c r="BA424" s="13"/>
    </row>
    <row r="425" spans="1:53">
      <c r="A425" s="46" t="s">
        <v>72</v>
      </c>
      <c r="B425" s="46" t="s">
        <v>383</v>
      </c>
      <c r="C425" s="63">
        <v>91</v>
      </c>
      <c r="D425" s="77">
        <v>54</v>
      </c>
      <c r="E425" s="62">
        <f t="shared" si="43"/>
        <v>0.40659340659340659</v>
      </c>
      <c r="AW425" s="72"/>
      <c r="AX425" s="56"/>
      <c r="AY425" s="41"/>
      <c r="AZ425" s="81"/>
      <c r="BA425" s="13"/>
    </row>
    <row r="426" spans="1:53">
      <c r="A426" s="46" t="s">
        <v>61</v>
      </c>
      <c r="B426" s="46" t="s">
        <v>821</v>
      </c>
      <c r="C426" s="63">
        <v>13</v>
      </c>
      <c r="D426" s="77">
        <v>6</v>
      </c>
      <c r="E426" s="62">
        <f t="shared" si="43"/>
        <v>0.53846153846153844</v>
      </c>
      <c r="AW426" s="72"/>
      <c r="AX426" s="56"/>
      <c r="AY426" s="41"/>
      <c r="AZ426" s="81"/>
      <c r="BA426" s="13"/>
    </row>
    <row r="427" spans="1:53">
      <c r="A427" s="46" t="s">
        <v>1452</v>
      </c>
      <c r="B427" s="46" t="s">
        <v>393</v>
      </c>
      <c r="C427" s="63">
        <v>88</v>
      </c>
      <c r="D427" s="77">
        <v>69</v>
      </c>
      <c r="E427" s="62">
        <f t="shared" si="43"/>
        <v>0.21590909090909094</v>
      </c>
      <c r="AW427" s="72"/>
      <c r="AX427" s="56"/>
      <c r="AY427" s="41"/>
      <c r="AZ427" s="81"/>
      <c r="BA427" s="13"/>
    </row>
    <row r="428" spans="1:53">
      <c r="A428" s="46" t="s">
        <v>79</v>
      </c>
      <c r="B428" s="46" t="s">
        <v>494</v>
      </c>
      <c r="C428" s="63">
        <v>62</v>
      </c>
      <c r="D428" s="77">
        <v>35</v>
      </c>
      <c r="E428" s="62">
        <f t="shared" si="43"/>
        <v>0.43548387096774188</v>
      </c>
      <c r="AW428" s="72"/>
      <c r="AX428" s="56"/>
      <c r="AY428" s="41"/>
      <c r="AZ428" s="81"/>
      <c r="BA428" s="13"/>
    </row>
    <row r="429" spans="1:53">
      <c r="A429" s="46" t="s">
        <v>52</v>
      </c>
      <c r="B429" s="46" t="s">
        <v>150</v>
      </c>
      <c r="C429" s="63">
        <v>391</v>
      </c>
      <c r="D429" s="77">
        <v>267</v>
      </c>
      <c r="E429" s="62">
        <f t="shared" si="43"/>
        <v>0.31713554987212278</v>
      </c>
      <c r="AW429" s="72"/>
      <c r="AX429" s="56"/>
      <c r="AY429" s="41"/>
      <c r="AZ429" s="81"/>
      <c r="BA429" s="13"/>
    </row>
    <row r="430" spans="1:53">
      <c r="A430" s="46" t="s">
        <v>61</v>
      </c>
      <c r="B430" s="46" t="s">
        <v>618</v>
      </c>
      <c r="C430" s="63">
        <v>37</v>
      </c>
      <c r="D430" s="77">
        <v>15</v>
      </c>
      <c r="E430" s="62">
        <f t="shared" si="43"/>
        <v>0.59459459459459452</v>
      </c>
      <c r="AW430" s="72"/>
      <c r="AX430" s="56"/>
      <c r="AY430" s="41"/>
      <c r="AZ430" s="81"/>
      <c r="BA430" s="13"/>
    </row>
    <row r="431" spans="1:53">
      <c r="A431" s="46" t="s">
        <v>52</v>
      </c>
      <c r="B431" s="46" t="s">
        <v>584</v>
      </c>
      <c r="C431" s="63">
        <v>43</v>
      </c>
      <c r="D431" s="77">
        <v>33</v>
      </c>
      <c r="E431" s="62">
        <f t="shared" si="43"/>
        <v>0.23255813953488369</v>
      </c>
      <c r="AW431" s="72"/>
      <c r="AX431" s="56"/>
      <c r="AY431" s="41"/>
      <c r="AZ431" s="81"/>
      <c r="BA431" s="13"/>
    </row>
    <row r="432" spans="1:53">
      <c r="A432" s="46" t="s">
        <v>56</v>
      </c>
      <c r="B432" s="46" t="s">
        <v>226</v>
      </c>
      <c r="C432" s="63">
        <v>212</v>
      </c>
      <c r="D432" s="77">
        <v>169</v>
      </c>
      <c r="E432" s="62">
        <f t="shared" si="43"/>
        <v>0.20283018867924529</v>
      </c>
      <c r="AW432" s="72"/>
      <c r="AX432" s="56"/>
      <c r="AY432" s="41"/>
      <c r="AZ432" s="81"/>
      <c r="BA432" s="13"/>
    </row>
    <row r="433" spans="1:53">
      <c r="A433" s="46" t="s">
        <v>79</v>
      </c>
      <c r="B433" s="46" t="s">
        <v>428</v>
      </c>
      <c r="C433" s="63">
        <v>76</v>
      </c>
      <c r="D433" s="77">
        <v>38</v>
      </c>
      <c r="E433" s="62">
        <f t="shared" si="43"/>
        <v>0.5</v>
      </c>
      <c r="AW433" s="72"/>
      <c r="AX433" s="56"/>
      <c r="AY433" s="41"/>
      <c r="AZ433" s="81"/>
      <c r="BA433" s="13"/>
    </row>
    <row r="434" spans="1:53">
      <c r="A434" s="46" t="s">
        <v>52</v>
      </c>
      <c r="B434" s="46" t="s">
        <v>126</v>
      </c>
      <c r="C434" s="63">
        <v>582</v>
      </c>
      <c r="D434" s="77">
        <v>202</v>
      </c>
      <c r="E434" s="62">
        <f t="shared" si="43"/>
        <v>0.65292096219931273</v>
      </c>
      <c r="AW434" s="72"/>
      <c r="AX434" s="56"/>
      <c r="AY434" s="41"/>
      <c r="AZ434" s="81"/>
      <c r="BA434" s="13"/>
    </row>
    <row r="435" spans="1:53">
      <c r="A435" s="46" t="s">
        <v>58</v>
      </c>
      <c r="B435" s="46" t="s">
        <v>322</v>
      </c>
      <c r="C435" s="63">
        <v>126</v>
      </c>
      <c r="D435" s="77">
        <v>70</v>
      </c>
      <c r="E435" s="62">
        <f t="shared" si="43"/>
        <v>0.44444444444444442</v>
      </c>
      <c r="AW435" s="72"/>
      <c r="AX435" s="56"/>
      <c r="AY435" s="41"/>
      <c r="AZ435" s="81"/>
      <c r="BA435" s="13"/>
    </row>
    <row r="436" spans="1:53">
      <c r="A436" s="46" t="s">
        <v>72</v>
      </c>
      <c r="B436" s="46" t="s">
        <v>180</v>
      </c>
      <c r="C436" s="63">
        <v>297</v>
      </c>
      <c r="D436" s="77">
        <v>187</v>
      </c>
      <c r="E436" s="62">
        <f t="shared" si="43"/>
        <v>0.37037037037037035</v>
      </c>
      <c r="AW436" s="72"/>
      <c r="AX436" s="56"/>
      <c r="AY436" s="41"/>
      <c r="AZ436" s="81"/>
      <c r="BA436" s="13"/>
    </row>
    <row r="437" spans="1:53">
      <c r="A437" s="46" t="s">
        <v>58</v>
      </c>
      <c r="B437" s="46" t="s">
        <v>849</v>
      </c>
      <c r="C437" s="63">
        <v>11</v>
      </c>
      <c r="D437" s="77">
        <v>8</v>
      </c>
      <c r="E437" s="62">
        <f t="shared" si="43"/>
        <v>0.27272727272727271</v>
      </c>
      <c r="AW437" s="72"/>
      <c r="AX437" s="56"/>
      <c r="AY437" s="41"/>
      <c r="AZ437" s="81"/>
      <c r="BA437" s="13"/>
    </row>
    <row r="438" spans="1:53">
      <c r="A438" s="46" t="s">
        <v>58</v>
      </c>
      <c r="B438" s="46" t="s">
        <v>543</v>
      </c>
      <c r="C438" s="63">
        <v>51</v>
      </c>
      <c r="D438" s="77">
        <v>25</v>
      </c>
      <c r="E438" s="62">
        <f t="shared" si="43"/>
        <v>0.50980392156862742</v>
      </c>
      <c r="AW438" s="72"/>
      <c r="AX438" s="56"/>
      <c r="AY438" s="41"/>
      <c r="AZ438" s="81"/>
      <c r="BA438" s="13"/>
    </row>
    <row r="439" spans="1:53">
      <c r="A439" s="46" t="s">
        <v>61</v>
      </c>
      <c r="B439" s="46" t="s">
        <v>331</v>
      </c>
      <c r="C439" s="63">
        <v>121</v>
      </c>
      <c r="D439" s="77">
        <v>24</v>
      </c>
      <c r="E439" s="62">
        <f t="shared" si="43"/>
        <v>0.80165289256198347</v>
      </c>
      <c r="AW439" s="72"/>
      <c r="AX439" s="56"/>
      <c r="AY439" s="41"/>
      <c r="AZ439" s="81"/>
      <c r="BA439" s="13"/>
    </row>
    <row r="440" spans="1:53">
      <c r="A440" s="46" t="s">
        <v>72</v>
      </c>
      <c r="B440" s="46" t="s">
        <v>93</v>
      </c>
      <c r="C440" s="63">
        <v>973</v>
      </c>
      <c r="D440" s="77">
        <v>454</v>
      </c>
      <c r="E440" s="62">
        <f t="shared" si="43"/>
        <v>0.53340184994861262</v>
      </c>
      <c r="AW440" s="72"/>
      <c r="AX440" s="56"/>
      <c r="AY440" s="41"/>
      <c r="AZ440" s="81"/>
      <c r="BA440" s="13"/>
    </row>
    <row r="441" spans="1:53">
      <c r="A441" s="46" t="s">
        <v>52</v>
      </c>
      <c r="B441" s="46" t="s">
        <v>748</v>
      </c>
      <c r="C441" s="63">
        <v>21</v>
      </c>
      <c r="D441" s="77">
        <v>14</v>
      </c>
      <c r="E441" s="62">
        <f t="shared" si="43"/>
        <v>0.33333333333333337</v>
      </c>
      <c r="AW441" s="72"/>
      <c r="AX441" s="56"/>
      <c r="AY441" s="41"/>
      <c r="AZ441" s="81"/>
      <c r="BA441" s="13"/>
    </row>
    <row r="442" spans="1:53">
      <c r="A442" s="46" t="s">
        <v>1452</v>
      </c>
      <c r="B442" s="46" t="s">
        <v>552</v>
      </c>
      <c r="C442" s="63">
        <v>49</v>
      </c>
      <c r="D442" s="77">
        <v>35</v>
      </c>
      <c r="E442" s="62">
        <f t="shared" si="43"/>
        <v>0.2857142857142857</v>
      </c>
      <c r="AW442" s="72"/>
      <c r="AX442" s="56"/>
      <c r="AY442" s="41"/>
      <c r="AZ442" s="81"/>
      <c r="BA442" s="13"/>
    </row>
    <row r="443" spans="1:53">
      <c r="A443" s="46" t="s">
        <v>58</v>
      </c>
      <c r="B443" s="46" t="s">
        <v>123</v>
      </c>
      <c r="C443" s="63">
        <v>591</v>
      </c>
      <c r="D443" s="77">
        <v>291</v>
      </c>
      <c r="E443" s="62">
        <f t="shared" si="43"/>
        <v>0.50761421319796951</v>
      </c>
      <c r="AW443" s="72"/>
      <c r="AX443" s="56"/>
      <c r="AY443" s="41"/>
      <c r="AZ443" s="81"/>
      <c r="BA443" s="13"/>
    </row>
    <row r="444" spans="1:53">
      <c r="A444" s="46" t="s">
        <v>72</v>
      </c>
      <c r="B444" s="46" t="s">
        <v>604</v>
      </c>
      <c r="C444" s="63">
        <v>40</v>
      </c>
      <c r="D444" s="77">
        <v>26</v>
      </c>
      <c r="E444" s="62">
        <f t="shared" si="43"/>
        <v>0.35</v>
      </c>
      <c r="AW444" s="72"/>
      <c r="AX444" s="56"/>
      <c r="AY444" s="41"/>
      <c r="AZ444" s="81"/>
      <c r="BA444" s="13"/>
    </row>
    <row r="445" spans="1:53">
      <c r="A445" s="46" t="s">
        <v>58</v>
      </c>
      <c r="B445" s="46" t="s">
        <v>223</v>
      </c>
      <c r="C445" s="63">
        <v>219</v>
      </c>
      <c r="D445" s="77">
        <v>112</v>
      </c>
      <c r="E445" s="62">
        <f t="shared" si="43"/>
        <v>0.48858447488584478</v>
      </c>
      <c r="AW445" s="72"/>
      <c r="AX445" s="56"/>
      <c r="AY445" s="41"/>
      <c r="AZ445" s="81"/>
      <c r="BA445" s="13"/>
    </row>
    <row r="446" spans="1:53">
      <c r="A446" s="46" t="s">
        <v>56</v>
      </c>
      <c r="B446" s="46" t="s">
        <v>626</v>
      </c>
      <c r="C446" s="63">
        <v>35</v>
      </c>
      <c r="D446" s="77">
        <v>36</v>
      </c>
      <c r="E446" s="62">
        <f t="shared" si="43"/>
        <v>-2.857142857142847E-2</v>
      </c>
      <c r="AW446" s="72"/>
      <c r="AX446" s="56"/>
      <c r="AY446" s="41"/>
      <c r="AZ446" s="81"/>
      <c r="BA446" s="13"/>
    </row>
    <row r="447" spans="1:53">
      <c r="A447" s="46" t="s">
        <v>61</v>
      </c>
      <c r="B447" s="46" t="s">
        <v>661</v>
      </c>
      <c r="C447" s="63">
        <v>31</v>
      </c>
      <c r="D447" s="77">
        <v>14</v>
      </c>
      <c r="E447" s="62">
        <f t="shared" si="43"/>
        <v>0.54838709677419351</v>
      </c>
      <c r="AW447" s="72"/>
      <c r="AX447" s="56"/>
      <c r="AY447" s="41"/>
      <c r="AZ447" s="81"/>
      <c r="BA447" s="13"/>
    </row>
    <row r="448" spans="1:53">
      <c r="A448" s="46" t="s">
        <v>58</v>
      </c>
      <c r="B448" s="46" t="s">
        <v>656</v>
      </c>
      <c r="C448" s="63">
        <v>32</v>
      </c>
      <c r="D448" s="77">
        <v>20</v>
      </c>
      <c r="E448" s="62">
        <f t="shared" si="43"/>
        <v>0.375</v>
      </c>
      <c r="AW448" s="72"/>
      <c r="AX448" s="56"/>
      <c r="AY448" s="41"/>
      <c r="AZ448" s="81"/>
      <c r="BA448" s="13"/>
    </row>
    <row r="449" spans="1:53">
      <c r="A449" s="46" t="s">
        <v>61</v>
      </c>
      <c r="B449" s="46" t="s">
        <v>860</v>
      </c>
      <c r="C449" s="63">
        <v>10</v>
      </c>
      <c r="D449" s="77">
        <v>5</v>
      </c>
      <c r="E449" s="62">
        <f t="shared" si="43"/>
        <v>0.5</v>
      </c>
      <c r="AW449" s="72"/>
      <c r="AX449" s="56"/>
      <c r="AY449" s="41"/>
      <c r="AZ449" s="81"/>
      <c r="BA449" s="13"/>
    </row>
    <row r="450" spans="1:53">
      <c r="A450" s="46" t="s">
        <v>72</v>
      </c>
      <c r="B450" s="46" t="s">
        <v>330</v>
      </c>
      <c r="C450" s="63">
        <v>122</v>
      </c>
      <c r="D450" s="77">
        <v>77</v>
      </c>
      <c r="E450" s="62">
        <f t="shared" si="43"/>
        <v>0.36885245901639341</v>
      </c>
      <c r="AW450" s="72"/>
      <c r="AX450" s="56"/>
      <c r="AY450" s="41"/>
      <c r="AZ450" s="81"/>
      <c r="BA450" s="13"/>
    </row>
    <row r="451" spans="1:53">
      <c r="A451" s="46" t="s">
        <v>52</v>
      </c>
      <c r="B451" s="46" t="s">
        <v>139</v>
      </c>
      <c r="C451" s="63">
        <v>463</v>
      </c>
      <c r="D451" s="77">
        <v>255</v>
      </c>
      <c r="E451" s="62">
        <f t="shared" si="43"/>
        <v>0.44924406047516197</v>
      </c>
      <c r="AW451" s="72"/>
      <c r="AX451" s="56"/>
      <c r="AY451" s="41"/>
      <c r="AZ451" s="81"/>
      <c r="BA451" s="13"/>
    </row>
    <row r="452" spans="1:53">
      <c r="A452" s="46" t="s">
        <v>1452</v>
      </c>
      <c r="B452" s="46" t="s">
        <v>391</v>
      </c>
      <c r="C452" s="63">
        <v>89</v>
      </c>
      <c r="D452" s="77">
        <v>60</v>
      </c>
      <c r="E452" s="62">
        <f t="shared" si="43"/>
        <v>0.3258426966292135</v>
      </c>
      <c r="AW452" s="72"/>
      <c r="AX452" s="56"/>
      <c r="AY452" s="41"/>
      <c r="AZ452" s="81"/>
      <c r="BA452" s="13"/>
    </row>
    <row r="453" spans="1:53">
      <c r="A453" s="46" t="s">
        <v>72</v>
      </c>
      <c r="B453" s="46" t="s">
        <v>138</v>
      </c>
      <c r="C453" s="63">
        <v>468</v>
      </c>
      <c r="D453" s="77">
        <v>252</v>
      </c>
      <c r="E453" s="62">
        <f t="shared" si="43"/>
        <v>0.46153846153846156</v>
      </c>
      <c r="AW453" s="72"/>
      <c r="AX453" s="56"/>
      <c r="AY453" s="41"/>
      <c r="AZ453" s="81"/>
      <c r="BA453" s="13"/>
    </row>
    <row r="454" spans="1:53">
      <c r="A454" s="46" t="s">
        <v>52</v>
      </c>
      <c r="B454" s="46" t="s">
        <v>755</v>
      </c>
      <c r="C454" s="63">
        <v>20</v>
      </c>
      <c r="D454" s="77">
        <v>17</v>
      </c>
      <c r="E454" s="62">
        <f t="shared" ref="E454:E517" si="44">1-(D454/C454)</f>
        <v>0.15000000000000002</v>
      </c>
      <c r="AW454" s="72"/>
      <c r="AX454" s="56"/>
      <c r="AY454" s="41"/>
      <c r="AZ454" s="81"/>
      <c r="BA454" s="13"/>
    </row>
    <row r="455" spans="1:53">
      <c r="A455" s="46" t="s">
        <v>1452</v>
      </c>
      <c r="B455" s="46" t="s">
        <v>269</v>
      </c>
      <c r="C455" s="63">
        <v>166</v>
      </c>
      <c r="D455" s="77">
        <v>107</v>
      </c>
      <c r="E455" s="62">
        <f t="shared" si="44"/>
        <v>0.35542168674698793</v>
      </c>
      <c r="AW455" s="72"/>
      <c r="AX455" s="56"/>
      <c r="AY455" s="41"/>
      <c r="AZ455" s="81"/>
      <c r="BA455" s="13"/>
    </row>
    <row r="456" spans="1:53">
      <c r="A456" s="46" t="s">
        <v>61</v>
      </c>
      <c r="B456" s="46" t="s">
        <v>832</v>
      </c>
      <c r="C456" s="63">
        <v>12</v>
      </c>
      <c r="D456" s="77">
        <v>4</v>
      </c>
      <c r="E456" s="62">
        <f t="shared" si="44"/>
        <v>0.66666666666666674</v>
      </c>
      <c r="AW456" s="72"/>
      <c r="AX456" s="56"/>
      <c r="AY456" s="82"/>
      <c r="AZ456" s="81"/>
      <c r="BA456" s="13"/>
    </row>
    <row r="457" spans="1:53">
      <c r="A457" s="46" t="s">
        <v>61</v>
      </c>
      <c r="B457" s="46" t="s">
        <v>323</v>
      </c>
      <c r="C457" s="63">
        <v>126</v>
      </c>
      <c r="D457" s="77">
        <v>57</v>
      </c>
      <c r="E457" s="62">
        <f t="shared" si="44"/>
        <v>0.54761904761904767</v>
      </c>
      <c r="AW457" s="72"/>
      <c r="AX457" s="56"/>
      <c r="AY457" s="41"/>
      <c r="AZ457" s="81"/>
      <c r="BA457" s="13"/>
    </row>
    <row r="458" spans="1:53">
      <c r="A458" s="46" t="s">
        <v>58</v>
      </c>
      <c r="B458" s="46" t="s">
        <v>87</v>
      </c>
      <c r="C458" s="61">
        <v>1120</v>
      </c>
      <c r="D458" s="77">
        <v>482</v>
      </c>
      <c r="E458" s="62">
        <f t="shared" si="44"/>
        <v>0.56964285714285712</v>
      </c>
      <c r="AW458" s="72"/>
      <c r="AX458" s="56"/>
      <c r="AY458" s="41"/>
      <c r="AZ458" s="81"/>
      <c r="BA458" s="13"/>
    </row>
    <row r="459" spans="1:53">
      <c r="A459" s="46" t="s">
        <v>58</v>
      </c>
      <c r="B459" s="46" t="s">
        <v>238</v>
      </c>
      <c r="C459" s="63">
        <v>199</v>
      </c>
      <c r="D459" s="77">
        <v>81</v>
      </c>
      <c r="E459" s="62">
        <f t="shared" si="44"/>
        <v>0.59296482412060303</v>
      </c>
      <c r="AW459" s="72"/>
      <c r="AX459" s="56"/>
      <c r="AY459" s="41"/>
      <c r="AZ459" s="81"/>
      <c r="BA459" s="13"/>
    </row>
    <row r="460" spans="1:53">
      <c r="A460" s="46" t="s">
        <v>64</v>
      </c>
      <c r="B460" s="46" t="s">
        <v>182</v>
      </c>
      <c r="C460" s="63">
        <v>293</v>
      </c>
      <c r="D460" s="77">
        <v>134</v>
      </c>
      <c r="E460" s="62">
        <f t="shared" si="44"/>
        <v>0.54266211604095571</v>
      </c>
      <c r="AW460" s="72"/>
      <c r="AX460" s="56"/>
      <c r="AY460" s="41"/>
      <c r="AZ460" s="81"/>
      <c r="BA460" s="13"/>
    </row>
    <row r="461" spans="1:53">
      <c r="A461" s="46" t="s">
        <v>58</v>
      </c>
      <c r="B461" s="46" t="s">
        <v>369</v>
      </c>
      <c r="C461" s="63">
        <v>100</v>
      </c>
      <c r="D461" s="77">
        <v>54</v>
      </c>
      <c r="E461" s="62">
        <f t="shared" si="44"/>
        <v>0.45999999999999996</v>
      </c>
      <c r="AW461" s="72"/>
      <c r="AX461" s="56"/>
      <c r="AY461" s="41"/>
      <c r="AZ461" s="81"/>
      <c r="BA461" s="13"/>
    </row>
    <row r="462" spans="1:53">
      <c r="A462" s="46" t="s">
        <v>52</v>
      </c>
      <c r="B462" s="46" t="s">
        <v>605</v>
      </c>
      <c r="C462" s="63">
        <v>40</v>
      </c>
      <c r="D462" s="77">
        <v>28</v>
      </c>
      <c r="E462" s="62">
        <f t="shared" si="44"/>
        <v>0.30000000000000004</v>
      </c>
      <c r="AW462" s="72"/>
      <c r="AX462" s="56"/>
      <c r="AY462" s="41"/>
      <c r="AZ462" s="81"/>
      <c r="BA462" s="13"/>
    </row>
    <row r="463" spans="1:53">
      <c r="A463" s="46" t="s">
        <v>72</v>
      </c>
      <c r="B463" s="46" t="s">
        <v>309</v>
      </c>
      <c r="C463" s="63">
        <v>135</v>
      </c>
      <c r="D463" s="77">
        <v>64</v>
      </c>
      <c r="E463" s="62">
        <f t="shared" si="44"/>
        <v>0.52592592592592591</v>
      </c>
      <c r="AW463" s="72"/>
      <c r="AX463" s="56"/>
      <c r="AY463" s="41"/>
      <c r="AZ463" s="81"/>
      <c r="BA463" s="13"/>
    </row>
    <row r="464" spans="1:53">
      <c r="A464" s="46" t="s">
        <v>52</v>
      </c>
      <c r="B464" s="46" t="s">
        <v>131</v>
      </c>
      <c r="C464" s="63">
        <v>531</v>
      </c>
      <c r="D464" s="77">
        <v>242</v>
      </c>
      <c r="E464" s="62">
        <f t="shared" si="44"/>
        <v>0.54425612052730699</v>
      </c>
      <c r="AW464" s="72"/>
      <c r="AX464" s="56"/>
      <c r="AY464" s="41"/>
      <c r="AZ464" s="81"/>
      <c r="BA464" s="13"/>
    </row>
    <row r="465" spans="1:53">
      <c r="A465" s="46" t="s">
        <v>64</v>
      </c>
      <c r="B465" s="46" t="s">
        <v>558</v>
      </c>
      <c r="C465" s="63">
        <v>48</v>
      </c>
      <c r="D465" s="77">
        <v>26</v>
      </c>
      <c r="E465" s="62">
        <f t="shared" si="44"/>
        <v>0.45833333333333337</v>
      </c>
      <c r="AW465" s="72"/>
      <c r="AX465" s="56"/>
      <c r="AY465" s="41"/>
      <c r="AZ465" s="81"/>
      <c r="BA465" s="13"/>
    </row>
    <row r="466" spans="1:53">
      <c r="A466" s="46" t="s">
        <v>52</v>
      </c>
      <c r="B466" s="46" t="s">
        <v>262</v>
      </c>
      <c r="C466" s="63">
        <v>173</v>
      </c>
      <c r="D466" s="77">
        <v>80</v>
      </c>
      <c r="E466" s="62">
        <f t="shared" si="44"/>
        <v>0.53757225433526012</v>
      </c>
      <c r="AW466" s="72"/>
      <c r="AX466" s="56"/>
      <c r="AY466" s="41"/>
      <c r="AZ466" s="81"/>
      <c r="BA466" s="13"/>
    </row>
    <row r="467" spans="1:53">
      <c r="A467" s="46" t="s">
        <v>58</v>
      </c>
      <c r="B467" s="46" t="s">
        <v>526</v>
      </c>
      <c r="C467" s="63">
        <v>54</v>
      </c>
      <c r="D467" s="77">
        <v>35</v>
      </c>
      <c r="E467" s="62">
        <f t="shared" si="44"/>
        <v>0.35185185185185186</v>
      </c>
      <c r="AW467" s="72"/>
      <c r="AX467" s="56"/>
      <c r="AY467" s="41"/>
      <c r="AZ467" s="81"/>
      <c r="BA467" s="13"/>
    </row>
    <row r="468" spans="1:53">
      <c r="A468" s="46" t="s">
        <v>64</v>
      </c>
      <c r="B468" s="46" t="s">
        <v>504</v>
      </c>
      <c r="C468" s="63">
        <v>60</v>
      </c>
      <c r="D468" s="77">
        <v>32</v>
      </c>
      <c r="E468" s="62">
        <f t="shared" si="44"/>
        <v>0.46666666666666667</v>
      </c>
      <c r="AW468" s="72"/>
      <c r="AX468" s="56"/>
      <c r="AY468" s="41"/>
      <c r="AZ468" s="81"/>
      <c r="BA468" s="13"/>
    </row>
    <row r="469" spans="1:53">
      <c r="A469" s="46" t="s">
        <v>72</v>
      </c>
      <c r="B469" s="46" t="s">
        <v>627</v>
      </c>
      <c r="C469" s="63">
        <v>35</v>
      </c>
      <c r="D469" s="77">
        <v>24</v>
      </c>
      <c r="E469" s="62">
        <f t="shared" si="44"/>
        <v>0.31428571428571428</v>
      </c>
      <c r="AW469" s="72"/>
      <c r="AX469" s="56"/>
      <c r="AY469" s="41"/>
      <c r="AZ469" s="81"/>
      <c r="BA469" s="13"/>
    </row>
    <row r="470" spans="1:53">
      <c r="A470" s="46" t="s">
        <v>52</v>
      </c>
      <c r="B470" s="46" t="s">
        <v>284</v>
      </c>
      <c r="C470" s="63">
        <v>152</v>
      </c>
      <c r="D470" s="77">
        <v>95</v>
      </c>
      <c r="E470" s="62">
        <f t="shared" si="44"/>
        <v>0.375</v>
      </c>
      <c r="AW470" s="72"/>
      <c r="AX470" s="56"/>
      <c r="AY470" s="41"/>
      <c r="AZ470" s="81"/>
      <c r="BA470" s="13"/>
    </row>
    <row r="471" spans="1:53">
      <c r="A471" s="46" t="s">
        <v>58</v>
      </c>
      <c r="B471" s="46" t="s">
        <v>585</v>
      </c>
      <c r="C471" s="63">
        <v>43</v>
      </c>
      <c r="D471" s="77">
        <v>22</v>
      </c>
      <c r="E471" s="62">
        <f t="shared" si="44"/>
        <v>0.48837209302325579</v>
      </c>
      <c r="AW471" s="72"/>
      <c r="AX471" s="56"/>
      <c r="AY471" s="41"/>
      <c r="AZ471" s="81"/>
      <c r="BA471" s="13"/>
    </row>
    <row r="472" spans="1:53">
      <c r="A472" s="46" t="s">
        <v>1452</v>
      </c>
      <c r="B472" s="46" t="s">
        <v>360</v>
      </c>
      <c r="C472" s="63">
        <v>106</v>
      </c>
      <c r="D472" s="77">
        <v>29</v>
      </c>
      <c r="E472" s="62">
        <f t="shared" si="44"/>
        <v>0.72641509433962259</v>
      </c>
      <c r="AW472" s="72"/>
      <c r="AX472" s="56"/>
      <c r="AY472" s="41"/>
      <c r="AZ472" s="81"/>
      <c r="BA472" s="13"/>
    </row>
    <row r="473" spans="1:53">
      <c r="A473" s="46" t="s">
        <v>64</v>
      </c>
      <c r="B473" s="46" t="s">
        <v>709</v>
      </c>
      <c r="C473" s="63">
        <v>25</v>
      </c>
      <c r="D473" s="77">
        <v>12</v>
      </c>
      <c r="E473" s="62">
        <f t="shared" si="44"/>
        <v>0.52</v>
      </c>
      <c r="AW473" s="72"/>
      <c r="AX473" s="56"/>
      <c r="AY473" s="41"/>
      <c r="AZ473" s="81"/>
      <c r="BA473" s="13"/>
    </row>
    <row r="474" spans="1:53">
      <c r="A474" s="46" t="s">
        <v>52</v>
      </c>
      <c r="B474" s="46" t="s">
        <v>155</v>
      </c>
      <c r="C474" s="63">
        <v>367</v>
      </c>
      <c r="D474" s="77">
        <v>163</v>
      </c>
      <c r="E474" s="62">
        <f t="shared" si="44"/>
        <v>0.55585831062670299</v>
      </c>
      <c r="AW474" s="72"/>
      <c r="AX474" s="56"/>
      <c r="AY474" s="41"/>
      <c r="AZ474" s="81"/>
      <c r="BA474" s="13"/>
    </row>
    <row r="475" spans="1:53">
      <c r="A475" s="46" t="s">
        <v>64</v>
      </c>
      <c r="B475" s="46" t="s">
        <v>710</v>
      </c>
      <c r="C475" s="63">
        <v>25</v>
      </c>
      <c r="D475" s="77">
        <v>8</v>
      </c>
      <c r="E475" s="62">
        <f t="shared" si="44"/>
        <v>0.67999999999999994</v>
      </c>
      <c r="AW475" s="72"/>
      <c r="AX475" s="56"/>
      <c r="AY475" s="41"/>
      <c r="AZ475" s="81"/>
      <c r="BA475" s="13"/>
    </row>
    <row r="476" spans="1:53">
      <c r="A476" s="46" t="s">
        <v>58</v>
      </c>
      <c r="B476" s="46" t="s">
        <v>292</v>
      </c>
      <c r="C476" s="63">
        <v>145</v>
      </c>
      <c r="D476" s="77">
        <v>72</v>
      </c>
      <c r="E476" s="62">
        <f t="shared" si="44"/>
        <v>0.50344827586206897</v>
      </c>
      <c r="AW476" s="72"/>
      <c r="AX476" s="56"/>
      <c r="AY476" s="41"/>
      <c r="AZ476" s="81"/>
      <c r="BA476" s="13"/>
    </row>
    <row r="477" spans="1:53">
      <c r="A477" s="46" t="s">
        <v>61</v>
      </c>
      <c r="B477" s="46" t="s">
        <v>638</v>
      </c>
      <c r="C477" s="63">
        <v>34</v>
      </c>
      <c r="D477" s="77">
        <v>8</v>
      </c>
      <c r="E477" s="62">
        <f t="shared" si="44"/>
        <v>0.76470588235294112</v>
      </c>
      <c r="AW477" s="72"/>
      <c r="AX477" s="56"/>
      <c r="AY477" s="41"/>
      <c r="AZ477" s="81"/>
      <c r="BA477" s="13"/>
    </row>
    <row r="478" spans="1:53">
      <c r="A478" s="46" t="s">
        <v>58</v>
      </c>
      <c r="B478" s="46" t="s">
        <v>337</v>
      </c>
      <c r="C478" s="63">
        <v>118</v>
      </c>
      <c r="D478" s="77">
        <v>49</v>
      </c>
      <c r="E478" s="62">
        <f t="shared" si="44"/>
        <v>0.5847457627118644</v>
      </c>
      <c r="AW478" s="72"/>
      <c r="AX478" s="56"/>
      <c r="AY478" s="41"/>
      <c r="AZ478" s="81"/>
      <c r="BA478" s="13"/>
    </row>
    <row r="479" spans="1:53">
      <c r="A479" s="46" t="s">
        <v>61</v>
      </c>
      <c r="B479" s="46" t="s">
        <v>591</v>
      </c>
      <c r="C479" s="63">
        <v>42</v>
      </c>
      <c r="D479" s="77">
        <v>20</v>
      </c>
      <c r="E479" s="62">
        <f t="shared" si="44"/>
        <v>0.52380952380952384</v>
      </c>
      <c r="AW479" s="72"/>
      <c r="AX479" s="56"/>
      <c r="AY479" s="41"/>
      <c r="AZ479" s="81"/>
      <c r="BA479" s="13"/>
    </row>
    <row r="480" spans="1:53">
      <c r="A480" s="46" t="s">
        <v>52</v>
      </c>
      <c r="B480" s="46" t="s">
        <v>158</v>
      </c>
      <c r="C480" s="63">
        <v>360</v>
      </c>
      <c r="D480" s="77">
        <v>175</v>
      </c>
      <c r="E480" s="62">
        <f t="shared" si="44"/>
        <v>0.51388888888888884</v>
      </c>
      <c r="AW480" s="72"/>
      <c r="AX480" s="56"/>
      <c r="AY480" s="41"/>
      <c r="AZ480" s="81"/>
      <c r="BA480" s="13"/>
    </row>
    <row r="481" spans="1:53">
      <c r="A481" s="46" t="s">
        <v>56</v>
      </c>
      <c r="B481" s="46" t="s">
        <v>451</v>
      </c>
      <c r="C481" s="63">
        <v>70</v>
      </c>
      <c r="D481" s="77">
        <v>47</v>
      </c>
      <c r="E481" s="62">
        <f t="shared" si="44"/>
        <v>0.32857142857142863</v>
      </c>
      <c r="AW481" s="72"/>
      <c r="AX481" s="56"/>
      <c r="AY481" s="41"/>
      <c r="AZ481" s="81"/>
      <c r="BA481" s="13"/>
    </row>
    <row r="482" spans="1:53">
      <c r="A482" s="46" t="s">
        <v>72</v>
      </c>
      <c r="B482" s="46" t="s">
        <v>879</v>
      </c>
      <c r="C482" s="63">
        <v>8</v>
      </c>
      <c r="D482" s="77">
        <v>7</v>
      </c>
      <c r="E482" s="62">
        <f t="shared" si="44"/>
        <v>0.125</v>
      </c>
      <c r="AW482" s="72"/>
      <c r="AX482" s="56"/>
      <c r="AY482" s="41"/>
      <c r="AZ482" s="81"/>
      <c r="BA482" s="13"/>
    </row>
    <row r="483" spans="1:53">
      <c r="A483" s="46" t="s">
        <v>1452</v>
      </c>
      <c r="B483" s="46" t="s">
        <v>231</v>
      </c>
      <c r="C483" s="63">
        <v>206</v>
      </c>
      <c r="D483" s="77">
        <v>104</v>
      </c>
      <c r="E483" s="62">
        <f t="shared" si="44"/>
        <v>0.49514563106796117</v>
      </c>
      <c r="AW483" s="72"/>
      <c r="AX483" s="56"/>
      <c r="AY483" s="41"/>
      <c r="AZ483" s="81"/>
      <c r="BA483" s="13"/>
    </row>
    <row r="484" spans="1:53">
      <c r="A484" s="46" t="s">
        <v>64</v>
      </c>
      <c r="B484" s="46" t="s">
        <v>376</v>
      </c>
      <c r="C484" s="63">
        <v>94</v>
      </c>
      <c r="D484" s="77">
        <v>44</v>
      </c>
      <c r="E484" s="62">
        <f t="shared" si="44"/>
        <v>0.53191489361702127</v>
      </c>
      <c r="AW484" s="72"/>
      <c r="AX484" s="56"/>
      <c r="AY484" s="41"/>
      <c r="AZ484" s="81"/>
      <c r="BA484" s="13"/>
    </row>
    <row r="485" spans="1:53">
      <c r="A485" s="46" t="s">
        <v>58</v>
      </c>
      <c r="B485" s="46" t="s">
        <v>456</v>
      </c>
      <c r="C485" s="63">
        <v>69</v>
      </c>
      <c r="D485" s="77">
        <v>41</v>
      </c>
      <c r="E485" s="62">
        <f t="shared" si="44"/>
        <v>0.40579710144927539</v>
      </c>
      <c r="AW485" s="72"/>
      <c r="AX485" s="56"/>
      <c r="AY485" s="41"/>
      <c r="AZ485" s="81"/>
      <c r="BA485" s="13"/>
    </row>
    <row r="486" spans="1:53">
      <c r="A486" s="46" t="s">
        <v>64</v>
      </c>
      <c r="B486" s="46" t="s">
        <v>749</v>
      </c>
      <c r="C486" s="63">
        <v>21</v>
      </c>
      <c r="D486" s="77">
        <v>5</v>
      </c>
      <c r="E486" s="62">
        <f t="shared" si="44"/>
        <v>0.76190476190476186</v>
      </c>
      <c r="AW486" s="72"/>
      <c r="AX486" s="56"/>
      <c r="AY486" s="41"/>
      <c r="AZ486" s="81"/>
      <c r="BA486" s="13"/>
    </row>
    <row r="487" spans="1:53">
      <c r="A487" s="46" t="s">
        <v>1452</v>
      </c>
      <c r="B487" s="46" t="s">
        <v>216</v>
      </c>
      <c r="C487" s="63">
        <v>227</v>
      </c>
      <c r="D487" s="77">
        <v>118</v>
      </c>
      <c r="E487" s="62">
        <f t="shared" si="44"/>
        <v>0.48017621145374445</v>
      </c>
      <c r="AW487" s="72"/>
      <c r="AX487" s="56"/>
      <c r="AY487" s="41"/>
      <c r="AZ487" s="81"/>
      <c r="BA487" s="13"/>
    </row>
    <row r="488" spans="1:53">
      <c r="A488" s="46" t="s">
        <v>72</v>
      </c>
      <c r="B488" s="46" t="s">
        <v>662</v>
      </c>
      <c r="C488" s="63">
        <v>31</v>
      </c>
      <c r="D488" s="77">
        <v>12</v>
      </c>
      <c r="E488" s="62">
        <f t="shared" si="44"/>
        <v>0.61290322580645162</v>
      </c>
      <c r="AW488" s="72"/>
      <c r="AX488" s="56"/>
      <c r="AY488" s="41"/>
      <c r="AZ488" s="81"/>
      <c r="BA488" s="13"/>
    </row>
    <row r="489" spans="1:53">
      <c r="A489" s="46" t="s">
        <v>61</v>
      </c>
      <c r="B489" s="46" t="s">
        <v>531</v>
      </c>
      <c r="C489" s="63">
        <v>53</v>
      </c>
      <c r="D489" s="77">
        <v>14</v>
      </c>
      <c r="E489" s="62">
        <f t="shared" si="44"/>
        <v>0.73584905660377364</v>
      </c>
      <c r="AW489" s="72"/>
      <c r="AX489" s="56"/>
      <c r="AY489" s="41"/>
      <c r="AZ489" s="81"/>
      <c r="BA489" s="13"/>
    </row>
    <row r="490" spans="1:53">
      <c r="A490" s="46" t="s">
        <v>58</v>
      </c>
      <c r="B490" s="46" t="s">
        <v>335</v>
      </c>
      <c r="C490" s="63">
        <v>119</v>
      </c>
      <c r="D490" s="77">
        <v>79</v>
      </c>
      <c r="E490" s="62">
        <f t="shared" si="44"/>
        <v>0.33613445378151263</v>
      </c>
      <c r="AW490" s="72"/>
      <c r="AX490" s="56"/>
      <c r="AY490" s="41"/>
      <c r="AZ490" s="81"/>
      <c r="BA490" s="13"/>
    </row>
    <row r="491" spans="1:53">
      <c r="A491" s="46" t="s">
        <v>58</v>
      </c>
      <c r="B491" s="46" t="s">
        <v>273</v>
      </c>
      <c r="C491" s="63">
        <v>163</v>
      </c>
      <c r="D491" s="77">
        <v>95</v>
      </c>
      <c r="E491" s="62">
        <f t="shared" si="44"/>
        <v>0.41717791411042948</v>
      </c>
      <c r="AW491" s="72"/>
      <c r="AX491" s="56"/>
      <c r="AY491" s="41"/>
      <c r="AZ491" s="81"/>
      <c r="BA491" s="13"/>
    </row>
    <row r="492" spans="1:53">
      <c r="A492" s="46" t="s">
        <v>61</v>
      </c>
      <c r="B492" s="46" t="s">
        <v>891</v>
      </c>
      <c r="C492" s="63">
        <v>6</v>
      </c>
      <c r="D492" s="77">
        <v>12</v>
      </c>
      <c r="E492" s="62">
        <f t="shared" si="44"/>
        <v>-1</v>
      </c>
      <c r="AW492" s="72"/>
      <c r="AX492" s="56"/>
      <c r="AY492" s="41"/>
      <c r="AZ492" s="81"/>
      <c r="BA492" s="13"/>
    </row>
    <row r="493" spans="1:53">
      <c r="A493" s="46" t="s">
        <v>52</v>
      </c>
      <c r="B493" s="46" t="s">
        <v>513</v>
      </c>
      <c r="C493" s="63">
        <v>57</v>
      </c>
      <c r="D493" s="77">
        <v>35</v>
      </c>
      <c r="E493" s="62">
        <f t="shared" si="44"/>
        <v>0.38596491228070173</v>
      </c>
      <c r="AW493" s="72"/>
      <c r="AX493" s="56"/>
      <c r="AY493" s="41"/>
      <c r="AZ493" s="81"/>
      <c r="BA493" s="13"/>
    </row>
    <row r="494" spans="1:53">
      <c r="A494" s="46" t="s">
        <v>52</v>
      </c>
      <c r="B494" s="46" t="s">
        <v>695</v>
      </c>
      <c r="C494" s="63">
        <v>27</v>
      </c>
      <c r="D494" s="77">
        <v>19</v>
      </c>
      <c r="E494" s="62">
        <f t="shared" si="44"/>
        <v>0.29629629629629628</v>
      </c>
      <c r="AW494" s="72"/>
      <c r="AX494" s="56"/>
      <c r="AY494" s="41"/>
      <c r="AZ494" s="81"/>
      <c r="BA494" s="13"/>
    </row>
    <row r="495" spans="1:53">
      <c r="A495" s="46" t="s">
        <v>52</v>
      </c>
      <c r="B495" s="46" t="s">
        <v>880</v>
      </c>
      <c r="C495" s="63">
        <v>8</v>
      </c>
      <c r="D495" s="77">
        <v>6</v>
      </c>
      <c r="E495" s="62">
        <f t="shared" si="44"/>
        <v>0.25</v>
      </c>
      <c r="AW495" s="72"/>
      <c r="AX495" s="56"/>
      <c r="AY495" s="41"/>
      <c r="AZ495" s="81"/>
      <c r="BA495" s="13"/>
    </row>
    <row r="496" spans="1:53">
      <c r="A496" s="46" t="s">
        <v>72</v>
      </c>
      <c r="B496" s="46" t="s">
        <v>548</v>
      </c>
      <c r="C496" s="63">
        <v>50</v>
      </c>
      <c r="D496" s="77">
        <v>33</v>
      </c>
      <c r="E496" s="62">
        <f t="shared" si="44"/>
        <v>0.33999999999999997</v>
      </c>
      <c r="AW496" s="72"/>
      <c r="AX496" s="56"/>
      <c r="AY496" s="41"/>
      <c r="AZ496" s="81"/>
      <c r="BA496" s="13"/>
    </row>
    <row r="497" spans="1:53">
      <c r="A497" s="46" t="s">
        <v>61</v>
      </c>
      <c r="B497" s="46" t="s">
        <v>648</v>
      </c>
      <c r="C497" s="63">
        <v>33</v>
      </c>
      <c r="D497" s="77">
        <v>20</v>
      </c>
      <c r="E497" s="62">
        <f t="shared" si="44"/>
        <v>0.39393939393939392</v>
      </c>
      <c r="AW497" s="72"/>
      <c r="AX497" s="56"/>
      <c r="AY497" s="41"/>
      <c r="AZ497" s="81"/>
      <c r="BA497" s="13"/>
    </row>
    <row r="498" spans="1:53">
      <c r="A498" s="46" t="s">
        <v>56</v>
      </c>
      <c r="B498" s="46" t="s">
        <v>296</v>
      </c>
      <c r="C498" s="63">
        <v>143</v>
      </c>
      <c r="D498" s="77">
        <v>74</v>
      </c>
      <c r="E498" s="62">
        <f t="shared" si="44"/>
        <v>0.4825174825174825</v>
      </c>
      <c r="AW498" s="72"/>
      <c r="AX498" s="56"/>
      <c r="AY498" s="41"/>
      <c r="AZ498" s="81"/>
      <c r="BA498" s="13"/>
    </row>
    <row r="499" spans="1:53">
      <c r="A499" s="46" t="s">
        <v>61</v>
      </c>
      <c r="B499" s="46" t="s">
        <v>479</v>
      </c>
      <c r="C499" s="63">
        <v>64</v>
      </c>
      <c r="D499" s="77">
        <v>38</v>
      </c>
      <c r="E499" s="62">
        <f t="shared" si="44"/>
        <v>0.40625</v>
      </c>
      <c r="AW499" s="72"/>
      <c r="AX499" s="56"/>
      <c r="AY499" s="41"/>
      <c r="AZ499" s="81"/>
      <c r="BA499" s="13"/>
    </row>
    <row r="500" spans="1:53">
      <c r="A500" s="46" t="s">
        <v>72</v>
      </c>
      <c r="B500" s="46" t="s">
        <v>362</v>
      </c>
      <c r="C500" s="63">
        <v>105</v>
      </c>
      <c r="D500" s="77">
        <v>70</v>
      </c>
      <c r="E500" s="62">
        <f t="shared" si="44"/>
        <v>0.33333333333333337</v>
      </c>
      <c r="AW500" s="72"/>
      <c r="AX500" s="56"/>
      <c r="AY500" s="41"/>
      <c r="AZ500" s="81"/>
      <c r="BA500" s="13"/>
    </row>
    <row r="501" spans="1:53">
      <c r="A501" s="46" t="s">
        <v>56</v>
      </c>
      <c r="B501" s="46" t="s">
        <v>118</v>
      </c>
      <c r="C501" s="63">
        <v>630</v>
      </c>
      <c r="D501" s="77">
        <v>345</v>
      </c>
      <c r="E501" s="62">
        <f t="shared" si="44"/>
        <v>0.45238095238095233</v>
      </c>
      <c r="AW501" s="72"/>
      <c r="AX501" s="56"/>
      <c r="AY501" s="41"/>
      <c r="AZ501" s="81"/>
      <c r="BA501" s="13"/>
    </row>
    <row r="502" spans="1:53">
      <c r="A502" s="46" t="s">
        <v>1452</v>
      </c>
      <c r="B502" s="46" t="s">
        <v>435</v>
      </c>
      <c r="C502" s="63">
        <v>73</v>
      </c>
      <c r="D502" s="77">
        <v>23</v>
      </c>
      <c r="E502" s="62">
        <f t="shared" si="44"/>
        <v>0.68493150684931514</v>
      </c>
      <c r="AW502" s="72"/>
      <c r="AX502" s="56"/>
      <c r="AY502" s="41"/>
      <c r="AZ502" s="81"/>
      <c r="BA502" s="13"/>
    </row>
    <row r="503" spans="1:53">
      <c r="A503" s="46" t="s">
        <v>72</v>
      </c>
      <c r="B503" s="46" t="s">
        <v>240</v>
      </c>
      <c r="C503" s="63">
        <v>198</v>
      </c>
      <c r="D503" s="77">
        <v>138</v>
      </c>
      <c r="E503" s="62">
        <f t="shared" si="44"/>
        <v>0.30303030303030298</v>
      </c>
      <c r="AW503" s="72"/>
      <c r="AX503" s="56"/>
      <c r="AY503" s="82"/>
      <c r="AZ503" s="81"/>
      <c r="BA503" s="13"/>
    </row>
    <row r="504" spans="1:53">
      <c r="A504" s="46" t="s">
        <v>72</v>
      </c>
      <c r="B504" s="46" t="s">
        <v>143</v>
      </c>
      <c r="C504" s="63">
        <v>448</v>
      </c>
      <c r="D504" s="77">
        <v>259</v>
      </c>
      <c r="E504" s="62">
        <f t="shared" si="44"/>
        <v>0.421875</v>
      </c>
      <c r="AW504" s="72"/>
      <c r="AX504" s="56"/>
      <c r="AY504" s="41"/>
      <c r="AZ504" s="81"/>
      <c r="BA504" s="13"/>
    </row>
    <row r="505" spans="1:53">
      <c r="A505" s="46" t="s">
        <v>61</v>
      </c>
      <c r="B505" s="46" t="s">
        <v>62</v>
      </c>
      <c r="C505" s="61">
        <v>4271</v>
      </c>
      <c r="D505" s="77">
        <v>1763</v>
      </c>
      <c r="E505" s="62">
        <f t="shared" si="44"/>
        <v>0.58721610863966278</v>
      </c>
      <c r="AW505" s="72"/>
      <c r="AX505" s="56"/>
      <c r="AY505" s="41"/>
      <c r="AZ505" s="81"/>
      <c r="BA505" s="13"/>
    </row>
    <row r="506" spans="1:53">
      <c r="A506" s="46" t="s">
        <v>61</v>
      </c>
      <c r="B506" s="46" t="s">
        <v>833</v>
      </c>
      <c r="C506" s="63">
        <v>12</v>
      </c>
      <c r="D506" s="77">
        <v>7</v>
      </c>
      <c r="E506" s="62">
        <f t="shared" si="44"/>
        <v>0.41666666666666663</v>
      </c>
      <c r="AW506" s="72"/>
      <c r="AX506" s="56"/>
      <c r="AY506" s="41"/>
      <c r="AZ506" s="81"/>
      <c r="BA506" s="13"/>
    </row>
    <row r="507" spans="1:53">
      <c r="A507" s="46" t="s">
        <v>52</v>
      </c>
      <c r="B507" s="46" t="s">
        <v>441</v>
      </c>
      <c r="C507" s="63">
        <v>72</v>
      </c>
      <c r="D507" s="77">
        <v>37</v>
      </c>
      <c r="E507" s="62">
        <f t="shared" si="44"/>
        <v>0.48611111111111116</v>
      </c>
      <c r="AW507" s="72"/>
      <c r="AX507" s="56"/>
      <c r="AY507" s="41"/>
      <c r="AZ507" s="81"/>
      <c r="BA507" s="13"/>
    </row>
    <row r="508" spans="1:53">
      <c r="A508" s="46" t="s">
        <v>52</v>
      </c>
      <c r="B508" s="46" t="s">
        <v>898</v>
      </c>
      <c r="C508" s="63">
        <v>5</v>
      </c>
      <c r="D508" s="77">
        <v>4</v>
      </c>
      <c r="E508" s="62">
        <f t="shared" si="44"/>
        <v>0.19999999999999996</v>
      </c>
      <c r="AW508" s="72"/>
      <c r="AX508" s="56"/>
      <c r="AY508" s="41"/>
      <c r="AZ508" s="81"/>
      <c r="BA508" s="13"/>
    </row>
    <row r="509" spans="1:53">
      <c r="A509" s="46" t="s">
        <v>52</v>
      </c>
      <c r="B509" s="46" t="s">
        <v>639</v>
      </c>
      <c r="C509" s="63">
        <v>34</v>
      </c>
      <c r="D509" s="77">
        <v>31</v>
      </c>
      <c r="E509" s="62">
        <f t="shared" si="44"/>
        <v>8.8235294117647078E-2</v>
      </c>
      <c r="AW509" s="72"/>
      <c r="AX509" s="56"/>
      <c r="AY509" s="82"/>
      <c r="AZ509" s="81"/>
      <c r="BA509" s="13"/>
    </row>
    <row r="510" spans="1:53">
      <c r="A510" s="46" t="s">
        <v>72</v>
      </c>
      <c r="B510" s="46" t="s">
        <v>628</v>
      </c>
      <c r="C510" s="63">
        <v>35</v>
      </c>
      <c r="D510" s="77">
        <v>27</v>
      </c>
      <c r="E510" s="62">
        <f t="shared" si="44"/>
        <v>0.22857142857142854</v>
      </c>
      <c r="AW510" s="72"/>
      <c r="AX510" s="56"/>
      <c r="AY510" s="41"/>
      <c r="AZ510" s="81"/>
      <c r="BA510" s="13"/>
    </row>
    <row r="511" spans="1:53">
      <c r="A511" s="46" t="s">
        <v>58</v>
      </c>
      <c r="B511" s="46" t="s">
        <v>91</v>
      </c>
      <c r="C511" s="61">
        <v>1000</v>
      </c>
      <c r="D511" s="77">
        <v>424</v>
      </c>
      <c r="E511" s="62">
        <f t="shared" si="44"/>
        <v>0.57600000000000007</v>
      </c>
      <c r="AW511" s="72"/>
      <c r="AX511" s="56"/>
      <c r="AY511" s="41"/>
      <c r="AZ511" s="81"/>
      <c r="BA511" s="13"/>
    </row>
    <row r="512" spans="1:53">
      <c r="A512" s="46" t="s">
        <v>64</v>
      </c>
      <c r="B512" s="46" t="s">
        <v>297</v>
      </c>
      <c r="C512" s="63">
        <v>143</v>
      </c>
      <c r="D512" s="77">
        <v>76</v>
      </c>
      <c r="E512" s="62">
        <f t="shared" si="44"/>
        <v>0.46853146853146854</v>
      </c>
      <c r="AW512" s="72"/>
      <c r="AX512" s="56"/>
      <c r="AY512" s="41"/>
      <c r="AZ512" s="81"/>
      <c r="BA512" s="13"/>
    </row>
    <row r="513" spans="1:53">
      <c r="A513" s="46" t="s">
        <v>72</v>
      </c>
      <c r="B513" s="46" t="s">
        <v>167</v>
      </c>
      <c r="C513" s="63">
        <v>337</v>
      </c>
      <c r="D513" s="77">
        <v>195</v>
      </c>
      <c r="E513" s="62">
        <f t="shared" si="44"/>
        <v>0.42136498516320475</v>
      </c>
      <c r="AW513" s="72"/>
      <c r="AX513" s="56"/>
      <c r="AY513" s="41"/>
      <c r="AZ513" s="81"/>
      <c r="BA513" s="13"/>
    </row>
    <row r="514" spans="1:53">
      <c r="A514" s="46" t="s">
        <v>64</v>
      </c>
      <c r="B514" s="46" t="s">
        <v>861</v>
      </c>
      <c r="C514" s="63">
        <v>10</v>
      </c>
      <c r="D514" s="77">
        <v>4</v>
      </c>
      <c r="E514" s="62">
        <f t="shared" si="44"/>
        <v>0.6</v>
      </c>
      <c r="AW514" s="72"/>
      <c r="AX514" s="56"/>
      <c r="AY514" s="41"/>
      <c r="AZ514" s="81"/>
      <c r="BA514" s="13"/>
    </row>
    <row r="515" spans="1:53">
      <c r="A515" s="46" t="s">
        <v>1452</v>
      </c>
      <c r="B515" s="46" t="s">
        <v>112</v>
      </c>
      <c r="C515" s="63">
        <v>685</v>
      </c>
      <c r="D515" s="77">
        <v>358</v>
      </c>
      <c r="E515" s="62">
        <f t="shared" si="44"/>
        <v>0.47737226277372258</v>
      </c>
      <c r="AW515" s="72"/>
      <c r="AX515" s="56"/>
      <c r="AY515" s="41"/>
      <c r="AZ515" s="81"/>
      <c r="BA515" s="13"/>
    </row>
    <row r="516" spans="1:53">
      <c r="A516" s="46" t="s">
        <v>64</v>
      </c>
      <c r="B516" s="46" t="s">
        <v>686</v>
      </c>
      <c r="C516" s="63">
        <v>28</v>
      </c>
      <c r="D516" s="77">
        <v>11</v>
      </c>
      <c r="E516" s="62">
        <f t="shared" si="44"/>
        <v>0.60714285714285721</v>
      </c>
      <c r="AW516" s="72"/>
      <c r="AX516" s="56"/>
      <c r="AY516" s="41"/>
      <c r="AZ516" s="81"/>
      <c r="BA516" s="13"/>
    </row>
    <row r="517" spans="1:53">
      <c r="A517" s="46" t="s">
        <v>79</v>
      </c>
      <c r="B517" s="46" t="s">
        <v>620</v>
      </c>
      <c r="C517" s="63">
        <v>36</v>
      </c>
      <c r="D517" s="77">
        <v>21</v>
      </c>
      <c r="E517" s="62">
        <f t="shared" si="44"/>
        <v>0.41666666666666663</v>
      </c>
      <c r="AW517" s="72"/>
      <c r="AX517" s="56"/>
      <c r="AY517" s="41"/>
      <c r="AZ517" s="81"/>
      <c r="BA517" s="13"/>
    </row>
    <row r="518" spans="1:53">
      <c r="A518" s="46" t="s">
        <v>72</v>
      </c>
      <c r="B518" s="46" t="s">
        <v>540</v>
      </c>
      <c r="C518" s="63">
        <v>52</v>
      </c>
      <c r="D518" s="77">
        <v>36</v>
      </c>
      <c r="E518" s="62">
        <f t="shared" ref="E518:E581" si="45">1-(D518/C518)</f>
        <v>0.30769230769230771</v>
      </c>
      <c r="AW518" s="72"/>
      <c r="AX518" s="56"/>
      <c r="AY518" s="41"/>
      <c r="AZ518" s="81"/>
      <c r="BA518" s="13"/>
    </row>
    <row r="519" spans="1:53">
      <c r="A519" s="46" t="s">
        <v>52</v>
      </c>
      <c r="B519" s="46" t="s">
        <v>592</v>
      </c>
      <c r="C519" s="63">
        <v>42</v>
      </c>
      <c r="D519" s="77">
        <v>27</v>
      </c>
      <c r="E519" s="62">
        <f t="shared" si="45"/>
        <v>0.3571428571428571</v>
      </c>
      <c r="AW519" s="72"/>
      <c r="AX519" s="56"/>
      <c r="AY519" s="41"/>
      <c r="AZ519" s="81"/>
      <c r="BA519" s="13"/>
    </row>
    <row r="520" spans="1:53">
      <c r="A520" s="46" t="s">
        <v>72</v>
      </c>
      <c r="B520" s="46" t="s">
        <v>142</v>
      </c>
      <c r="C520" s="63">
        <v>454</v>
      </c>
      <c r="D520" s="77">
        <v>278</v>
      </c>
      <c r="E520" s="62">
        <f t="shared" si="45"/>
        <v>0.38766519823788548</v>
      </c>
      <c r="AW520" s="72"/>
      <c r="AX520" s="56"/>
      <c r="AY520" s="41"/>
      <c r="AZ520" s="81"/>
      <c r="BA520" s="13"/>
    </row>
    <row r="521" spans="1:53">
      <c r="A521" s="46" t="s">
        <v>61</v>
      </c>
      <c r="B521" s="46" t="s">
        <v>737</v>
      </c>
      <c r="C521" s="63">
        <v>22</v>
      </c>
      <c r="D521" s="77">
        <v>15</v>
      </c>
      <c r="E521" s="62">
        <f t="shared" si="45"/>
        <v>0.31818181818181823</v>
      </c>
      <c r="AW521" s="72"/>
      <c r="AX521" s="56"/>
      <c r="AY521" s="41"/>
      <c r="AZ521" s="81"/>
      <c r="BA521" s="13"/>
    </row>
    <row r="522" spans="1:53">
      <c r="A522" s="46" t="s">
        <v>64</v>
      </c>
      <c r="B522" s="46" t="s">
        <v>738</v>
      </c>
      <c r="C522" s="63">
        <v>22</v>
      </c>
      <c r="D522" s="77">
        <v>13</v>
      </c>
      <c r="E522" s="62">
        <f t="shared" si="45"/>
        <v>0.40909090909090906</v>
      </c>
      <c r="AW522" s="72"/>
      <c r="AX522" s="56"/>
      <c r="AY522" s="41"/>
      <c r="AZ522" s="81"/>
      <c r="BA522" s="13"/>
    </row>
    <row r="523" spans="1:53">
      <c r="A523" s="46" t="s">
        <v>64</v>
      </c>
      <c r="B523" s="46" t="s">
        <v>283</v>
      </c>
      <c r="C523" s="63">
        <v>153</v>
      </c>
      <c r="D523" s="77">
        <v>68</v>
      </c>
      <c r="E523" s="62">
        <f t="shared" si="45"/>
        <v>0.55555555555555558</v>
      </c>
      <c r="AW523" s="72"/>
      <c r="AX523" s="56"/>
      <c r="AY523" s="41"/>
      <c r="AZ523" s="81"/>
      <c r="BA523" s="13"/>
    </row>
    <row r="524" spans="1:53">
      <c r="A524" s="46" t="s">
        <v>52</v>
      </c>
      <c r="B524" s="46" t="s">
        <v>104</v>
      </c>
      <c r="C524" s="63">
        <v>840</v>
      </c>
      <c r="D524" s="77">
        <v>229</v>
      </c>
      <c r="E524" s="62">
        <f t="shared" si="45"/>
        <v>0.72738095238095246</v>
      </c>
      <c r="AW524" s="72"/>
      <c r="AX524" s="56"/>
      <c r="AY524" s="41"/>
      <c r="AZ524" s="81"/>
      <c r="BA524" s="13"/>
    </row>
    <row r="525" spans="1:53">
      <c r="A525" s="46" t="s">
        <v>64</v>
      </c>
      <c r="B525" s="46" t="s">
        <v>808</v>
      </c>
      <c r="C525" s="63">
        <v>15</v>
      </c>
      <c r="D525" s="77">
        <v>9</v>
      </c>
      <c r="E525" s="62">
        <f t="shared" si="45"/>
        <v>0.4</v>
      </c>
      <c r="AW525" s="72"/>
      <c r="AX525" s="56"/>
      <c r="AY525" s="41"/>
      <c r="AZ525" s="81"/>
      <c r="BA525" s="13"/>
    </row>
    <row r="526" spans="1:53">
      <c r="A526" s="46" t="s">
        <v>56</v>
      </c>
      <c r="B526" s="46" t="s">
        <v>246</v>
      </c>
      <c r="C526" s="63">
        <v>189</v>
      </c>
      <c r="D526" s="77">
        <v>91</v>
      </c>
      <c r="E526" s="62">
        <f t="shared" si="45"/>
        <v>0.5185185185185186</v>
      </c>
      <c r="AW526" s="72"/>
      <c r="AX526" s="56"/>
      <c r="AY526" s="41"/>
      <c r="AZ526" s="81"/>
      <c r="BA526" s="13"/>
    </row>
    <row r="527" spans="1:53">
      <c r="A527" s="46" t="s">
        <v>61</v>
      </c>
      <c r="B527" s="46" t="s">
        <v>593</v>
      </c>
      <c r="C527" s="63">
        <v>42</v>
      </c>
      <c r="D527" s="77">
        <v>17</v>
      </c>
      <c r="E527" s="62">
        <f t="shared" si="45"/>
        <v>0.59523809523809523</v>
      </c>
      <c r="AW527" s="72"/>
      <c r="AX527" s="56"/>
      <c r="AY527" s="41"/>
      <c r="AZ527" s="81"/>
      <c r="BA527" s="13"/>
    </row>
    <row r="528" spans="1:53">
      <c r="A528" s="46" t="s">
        <v>72</v>
      </c>
      <c r="B528" s="46" t="s">
        <v>219</v>
      </c>
      <c r="C528" s="63">
        <v>224</v>
      </c>
      <c r="D528" s="77">
        <v>127</v>
      </c>
      <c r="E528" s="62">
        <f t="shared" si="45"/>
        <v>0.4330357142857143</v>
      </c>
      <c r="AW528" s="72"/>
      <c r="AX528" s="56"/>
      <c r="AY528" s="41"/>
      <c r="AZ528" s="81"/>
      <c r="BA528" s="13"/>
    </row>
    <row r="529" spans="1:53">
      <c r="A529" s="46" t="s">
        <v>52</v>
      </c>
      <c r="B529" s="46" t="s">
        <v>115</v>
      </c>
      <c r="C529" s="63">
        <v>650</v>
      </c>
      <c r="D529" s="77">
        <v>344</v>
      </c>
      <c r="E529" s="62">
        <f t="shared" si="45"/>
        <v>0.47076923076923072</v>
      </c>
      <c r="AW529" s="72"/>
      <c r="AX529" s="56"/>
      <c r="AY529" s="41"/>
      <c r="AZ529" s="81"/>
      <c r="BA529" s="13"/>
    </row>
    <row r="530" spans="1:53">
      <c r="A530" s="46" t="s">
        <v>52</v>
      </c>
      <c r="B530" s="46" t="s">
        <v>486</v>
      </c>
      <c r="C530" s="63">
        <v>63</v>
      </c>
      <c r="D530" s="77">
        <v>46</v>
      </c>
      <c r="E530" s="62">
        <f t="shared" si="45"/>
        <v>0.26984126984126988</v>
      </c>
      <c r="AW530" s="72"/>
      <c r="AX530" s="56"/>
      <c r="AY530" s="41"/>
      <c r="AZ530" s="81"/>
      <c r="BA530" s="13"/>
    </row>
    <row r="531" spans="1:53">
      <c r="A531" s="46" t="s">
        <v>1452</v>
      </c>
      <c r="B531" s="46" t="s">
        <v>299</v>
      </c>
      <c r="C531" s="63">
        <v>139</v>
      </c>
      <c r="D531" s="77">
        <v>79</v>
      </c>
      <c r="E531" s="62">
        <f t="shared" si="45"/>
        <v>0.43165467625899279</v>
      </c>
      <c r="AW531" s="72"/>
      <c r="AX531" s="56"/>
      <c r="AY531" s="41"/>
      <c r="AZ531" s="81"/>
      <c r="BA531" s="13"/>
    </row>
    <row r="532" spans="1:53">
      <c r="A532" s="46" t="s">
        <v>1452</v>
      </c>
      <c r="B532" s="46" t="s">
        <v>461</v>
      </c>
      <c r="C532" s="63">
        <v>68</v>
      </c>
      <c r="D532" s="77">
        <v>23</v>
      </c>
      <c r="E532" s="62">
        <f t="shared" si="45"/>
        <v>0.66176470588235292</v>
      </c>
      <c r="AW532" s="72"/>
      <c r="AX532" s="56"/>
      <c r="AY532" s="41"/>
      <c r="AZ532" s="81"/>
      <c r="BA532" s="13"/>
    </row>
    <row r="533" spans="1:53">
      <c r="A533" s="46" t="s">
        <v>61</v>
      </c>
      <c r="B533" s="46" t="s">
        <v>809</v>
      </c>
      <c r="C533" s="63">
        <v>15</v>
      </c>
      <c r="D533" s="77">
        <v>4</v>
      </c>
      <c r="E533" s="62">
        <f t="shared" si="45"/>
        <v>0.73333333333333339</v>
      </c>
      <c r="AW533" s="72"/>
      <c r="AX533" s="56"/>
      <c r="AY533" s="41"/>
      <c r="AZ533" s="81"/>
      <c r="BA533" s="13"/>
    </row>
    <row r="534" spans="1:53">
      <c r="A534" s="46" t="s">
        <v>58</v>
      </c>
      <c r="B534" s="46" t="s">
        <v>767</v>
      </c>
      <c r="C534" s="63">
        <v>19</v>
      </c>
      <c r="D534" s="77">
        <v>9</v>
      </c>
      <c r="E534" s="62">
        <f t="shared" si="45"/>
        <v>0.52631578947368429</v>
      </c>
      <c r="AW534" s="72"/>
      <c r="AX534" s="56"/>
      <c r="AY534" s="41"/>
      <c r="AZ534" s="81"/>
      <c r="BA534" s="13"/>
    </row>
    <row r="535" spans="1:53">
      <c r="A535" s="46" t="s">
        <v>61</v>
      </c>
      <c r="B535" s="46" t="s">
        <v>884</v>
      </c>
      <c r="C535" s="63">
        <v>7</v>
      </c>
      <c r="D535" s="77">
        <v>5</v>
      </c>
      <c r="E535" s="62">
        <f t="shared" si="45"/>
        <v>0.2857142857142857</v>
      </c>
      <c r="AW535" s="72"/>
      <c r="AX535" s="56"/>
      <c r="AY535" s="41"/>
      <c r="AZ535" s="81"/>
      <c r="BA535" s="13"/>
    </row>
    <row r="536" spans="1:53">
      <c r="A536" s="46" t="s">
        <v>72</v>
      </c>
      <c r="B536" s="46" t="s">
        <v>784</v>
      </c>
      <c r="C536" s="63">
        <v>18</v>
      </c>
      <c r="D536" s="77">
        <v>7</v>
      </c>
      <c r="E536" s="62">
        <f t="shared" si="45"/>
        <v>0.61111111111111116</v>
      </c>
      <c r="AW536" s="72"/>
      <c r="AX536" s="56"/>
      <c r="AY536" s="41"/>
      <c r="AZ536" s="81"/>
      <c r="BA536" s="13"/>
    </row>
    <row r="537" spans="1:53">
      <c r="A537" s="46" t="s">
        <v>72</v>
      </c>
      <c r="B537" s="46" t="s">
        <v>168</v>
      </c>
      <c r="C537" s="63">
        <v>329</v>
      </c>
      <c r="D537" s="77">
        <v>199</v>
      </c>
      <c r="E537" s="62">
        <f t="shared" si="45"/>
        <v>0.39513677811550152</v>
      </c>
      <c r="AW537" s="72"/>
      <c r="AX537" s="56"/>
      <c r="AY537" s="41"/>
      <c r="AZ537" s="81"/>
      <c r="BA537" s="13"/>
    </row>
    <row r="538" spans="1:53">
      <c r="A538" s="46" t="s">
        <v>58</v>
      </c>
      <c r="B538" s="46" t="s">
        <v>696</v>
      </c>
      <c r="C538" s="63">
        <v>27</v>
      </c>
      <c r="D538" s="77">
        <v>20</v>
      </c>
      <c r="E538" s="62">
        <f t="shared" si="45"/>
        <v>0.2592592592592593</v>
      </c>
      <c r="AW538" s="72"/>
      <c r="AX538" s="56"/>
      <c r="AY538" s="41"/>
      <c r="AZ538" s="81"/>
      <c r="BA538" s="13"/>
    </row>
    <row r="539" spans="1:53">
      <c r="A539" s="46" t="s">
        <v>52</v>
      </c>
      <c r="B539" s="46" t="s">
        <v>870</v>
      </c>
      <c r="C539" s="63">
        <v>9</v>
      </c>
      <c r="D539" s="77">
        <v>5</v>
      </c>
      <c r="E539" s="62">
        <f t="shared" si="45"/>
        <v>0.44444444444444442</v>
      </c>
      <c r="AW539" s="72"/>
      <c r="AX539" s="56"/>
      <c r="AY539" s="41"/>
      <c r="AZ539" s="81"/>
      <c r="BA539" s="13"/>
    </row>
    <row r="540" spans="1:53">
      <c r="A540" s="46" t="s">
        <v>58</v>
      </c>
      <c r="B540" s="46" t="s">
        <v>480</v>
      </c>
      <c r="C540" s="63">
        <v>64</v>
      </c>
      <c r="D540" s="77">
        <v>38</v>
      </c>
      <c r="E540" s="62">
        <f t="shared" si="45"/>
        <v>0.40625</v>
      </c>
      <c r="AW540" s="72"/>
      <c r="AX540" s="56"/>
      <c r="AY540" s="41"/>
      <c r="AZ540" s="81"/>
      <c r="BA540" s="13"/>
    </row>
    <row r="541" spans="1:53">
      <c r="A541" s="46" t="s">
        <v>58</v>
      </c>
      <c r="B541" s="46" t="s">
        <v>640</v>
      </c>
      <c r="C541" s="63">
        <v>34</v>
      </c>
      <c r="D541" s="77">
        <v>15</v>
      </c>
      <c r="E541" s="62">
        <f t="shared" si="45"/>
        <v>0.55882352941176472</v>
      </c>
      <c r="AW541" s="72"/>
      <c r="AX541" s="56"/>
      <c r="AY541" s="41"/>
      <c r="AZ541" s="81"/>
      <c r="BA541" s="13"/>
    </row>
    <row r="542" spans="1:53">
      <c r="A542" s="46" t="s">
        <v>52</v>
      </c>
      <c r="B542" s="46" t="s">
        <v>162</v>
      </c>
      <c r="C542" s="63">
        <v>355</v>
      </c>
      <c r="D542" s="77">
        <v>143</v>
      </c>
      <c r="E542" s="62">
        <f t="shared" si="45"/>
        <v>0.59718309859154928</v>
      </c>
      <c r="AW542" s="72"/>
      <c r="AX542" s="56"/>
      <c r="AY542" s="41"/>
      <c r="AZ542" s="81"/>
      <c r="BA542" s="13"/>
    </row>
    <row r="543" spans="1:53">
      <c r="A543" s="46" t="s">
        <v>72</v>
      </c>
      <c r="B543" s="46" t="s">
        <v>173</v>
      </c>
      <c r="C543" s="63">
        <v>311</v>
      </c>
      <c r="D543" s="77">
        <v>169</v>
      </c>
      <c r="E543" s="62">
        <f t="shared" si="45"/>
        <v>0.45659163987138263</v>
      </c>
      <c r="AW543" s="72"/>
      <c r="AX543" s="56"/>
      <c r="AY543" s="41"/>
      <c r="AZ543" s="81"/>
      <c r="BA543" s="13"/>
    </row>
    <row r="544" spans="1:53">
      <c r="A544" s="46" t="s">
        <v>52</v>
      </c>
      <c r="B544" s="46" t="s">
        <v>96</v>
      </c>
      <c r="C544" s="63">
        <v>931</v>
      </c>
      <c r="D544" s="77">
        <v>443</v>
      </c>
      <c r="E544" s="62">
        <f t="shared" si="45"/>
        <v>0.52416756176154666</v>
      </c>
      <c r="AW544" s="72"/>
      <c r="AX544" s="56"/>
      <c r="AY544" s="41"/>
      <c r="AZ544" s="81"/>
      <c r="BA544" s="13"/>
    </row>
    <row r="545" spans="1:53">
      <c r="A545" s="46" t="s">
        <v>1452</v>
      </c>
      <c r="B545" s="46" t="s">
        <v>516</v>
      </c>
      <c r="C545" s="63">
        <v>56</v>
      </c>
      <c r="D545" s="77">
        <v>25</v>
      </c>
      <c r="E545" s="62">
        <f t="shared" si="45"/>
        <v>0.5535714285714286</v>
      </c>
      <c r="AW545" s="72"/>
      <c r="AX545" s="56"/>
      <c r="AY545" s="41"/>
      <c r="AZ545" s="81"/>
      <c r="BA545" s="13"/>
    </row>
    <row r="546" spans="1:53">
      <c r="A546" s="46" t="s">
        <v>61</v>
      </c>
      <c r="B546" s="46" t="s">
        <v>810</v>
      </c>
      <c r="C546" s="63">
        <v>15</v>
      </c>
      <c r="D546" s="77">
        <v>6</v>
      </c>
      <c r="E546" s="62">
        <f t="shared" si="45"/>
        <v>0.6</v>
      </c>
      <c r="AW546" s="72"/>
      <c r="AX546" s="56"/>
      <c r="AY546" s="41"/>
      <c r="AZ546" s="81"/>
      <c r="BA546" s="13"/>
    </row>
    <row r="547" spans="1:53">
      <c r="A547" s="46" t="s">
        <v>1452</v>
      </c>
      <c r="B547" s="46" t="s">
        <v>343</v>
      </c>
      <c r="C547" s="63">
        <v>114</v>
      </c>
      <c r="D547" s="77">
        <v>58</v>
      </c>
      <c r="E547" s="62">
        <f t="shared" si="45"/>
        <v>0.49122807017543857</v>
      </c>
      <c r="AW547" s="72"/>
      <c r="AX547" s="56"/>
      <c r="AY547" s="41"/>
      <c r="AZ547" s="81"/>
      <c r="BA547" s="13"/>
    </row>
    <row r="548" spans="1:53">
      <c r="A548" s="46" t="s">
        <v>61</v>
      </c>
      <c r="B548" s="46" t="s">
        <v>881</v>
      </c>
      <c r="C548" s="63">
        <v>8</v>
      </c>
      <c r="D548" s="77">
        <v>5</v>
      </c>
      <c r="E548" s="62">
        <f t="shared" si="45"/>
        <v>0.375</v>
      </c>
      <c r="AW548" s="72"/>
      <c r="AX548" s="56"/>
      <c r="AY548" s="41"/>
      <c r="AZ548" s="81"/>
      <c r="BA548" s="13"/>
    </row>
    <row r="549" spans="1:53">
      <c r="A549" s="46" t="s">
        <v>52</v>
      </c>
      <c r="B549" s="46" t="s">
        <v>532</v>
      </c>
      <c r="C549" s="63">
        <v>53</v>
      </c>
      <c r="D549" s="77">
        <v>24</v>
      </c>
      <c r="E549" s="62">
        <f t="shared" si="45"/>
        <v>0.54716981132075471</v>
      </c>
      <c r="AW549" s="72"/>
      <c r="AX549" s="56"/>
      <c r="AY549" s="41"/>
      <c r="AZ549" s="81"/>
      <c r="BA549" s="13"/>
    </row>
    <row r="550" spans="1:53">
      <c r="A550" s="46" t="s">
        <v>72</v>
      </c>
      <c r="B550" s="46" t="s">
        <v>340</v>
      </c>
      <c r="C550" s="63">
        <v>117</v>
      </c>
      <c r="D550" s="77">
        <v>76</v>
      </c>
      <c r="E550" s="62">
        <f t="shared" si="45"/>
        <v>0.3504273504273504</v>
      </c>
      <c r="AW550" s="72"/>
      <c r="AX550" s="56"/>
      <c r="AY550" s="41"/>
      <c r="AZ550" s="81"/>
      <c r="BA550" s="13"/>
    </row>
    <row r="551" spans="1:53">
      <c r="A551" s="46" t="s">
        <v>58</v>
      </c>
      <c r="B551" s="46" t="s">
        <v>727</v>
      </c>
      <c r="C551" s="63">
        <v>23</v>
      </c>
      <c r="D551" s="77">
        <v>12</v>
      </c>
      <c r="E551" s="62">
        <f t="shared" si="45"/>
        <v>0.47826086956521741</v>
      </c>
      <c r="AW551" s="72"/>
      <c r="AX551" s="56"/>
      <c r="AY551" s="41"/>
      <c r="AZ551" s="81"/>
      <c r="BA551" s="13"/>
    </row>
    <row r="552" spans="1:53">
      <c r="A552" s="46" t="s">
        <v>58</v>
      </c>
      <c r="B552" s="46" t="s">
        <v>641</v>
      </c>
      <c r="C552" s="63">
        <v>34</v>
      </c>
      <c r="D552" s="77">
        <v>23</v>
      </c>
      <c r="E552" s="62">
        <f t="shared" si="45"/>
        <v>0.32352941176470584</v>
      </c>
      <c r="AW552" s="72"/>
      <c r="AX552" s="56"/>
      <c r="AY552" s="41"/>
      <c r="AZ552" s="81"/>
      <c r="BA552" s="13"/>
    </row>
    <row r="553" spans="1:53">
      <c r="A553" s="46" t="s">
        <v>1452</v>
      </c>
      <c r="B553" s="46" t="s">
        <v>721</v>
      </c>
      <c r="C553" s="63">
        <v>24</v>
      </c>
      <c r="D553" s="77">
        <v>13</v>
      </c>
      <c r="E553" s="62">
        <f t="shared" si="45"/>
        <v>0.45833333333333337</v>
      </c>
      <c r="AW553" s="72"/>
      <c r="AX553" s="56"/>
      <c r="AY553" s="41"/>
      <c r="AZ553" s="81"/>
      <c r="BA553" s="13"/>
    </row>
    <row r="554" spans="1:53">
      <c r="A554" s="46" t="s">
        <v>52</v>
      </c>
      <c r="B554" s="46" t="s">
        <v>255</v>
      </c>
      <c r="C554" s="63">
        <v>184</v>
      </c>
      <c r="D554" s="77">
        <v>105</v>
      </c>
      <c r="E554" s="62">
        <f t="shared" si="45"/>
        <v>0.42934782608695654</v>
      </c>
      <c r="AW554" s="72"/>
      <c r="AX554" s="56"/>
      <c r="AY554" s="82"/>
      <c r="AZ554" s="81"/>
      <c r="BA554" s="13"/>
    </row>
    <row r="555" spans="1:53">
      <c r="A555" s="46" t="s">
        <v>52</v>
      </c>
      <c r="B555" s="46" t="s">
        <v>109</v>
      </c>
      <c r="C555" s="63">
        <v>719</v>
      </c>
      <c r="D555" s="77">
        <v>372</v>
      </c>
      <c r="E555" s="62">
        <f t="shared" si="45"/>
        <v>0.48261474269819193</v>
      </c>
      <c r="AW555" s="72"/>
      <c r="AX555" s="56"/>
      <c r="AY555" s="41"/>
      <c r="AZ555" s="81"/>
      <c r="BA555" s="13"/>
    </row>
    <row r="556" spans="1:53">
      <c r="A556" s="46" t="s">
        <v>79</v>
      </c>
      <c r="B556" s="46" t="s">
        <v>80</v>
      </c>
      <c r="C556" s="61">
        <v>1439</v>
      </c>
      <c r="D556" s="77">
        <v>705</v>
      </c>
      <c r="E556" s="62">
        <f t="shared" si="45"/>
        <v>0.51007644197359281</v>
      </c>
      <c r="AW556" s="72"/>
      <c r="AX556" s="56"/>
      <c r="AY556" s="41"/>
      <c r="AZ556" s="81"/>
      <c r="BA556" s="13"/>
    </row>
    <row r="557" spans="1:53">
      <c r="A557" s="46" t="s">
        <v>72</v>
      </c>
      <c r="B557" s="46" t="s">
        <v>209</v>
      </c>
      <c r="C557" s="63">
        <v>244</v>
      </c>
      <c r="D557" s="77">
        <v>126</v>
      </c>
      <c r="E557" s="62">
        <f t="shared" si="45"/>
        <v>0.48360655737704916</v>
      </c>
      <c r="AW557" s="72"/>
      <c r="AX557" s="56"/>
      <c r="AY557" s="41"/>
      <c r="AZ557" s="81"/>
      <c r="BA557" s="13"/>
    </row>
    <row r="558" spans="1:53">
      <c r="A558" s="46" t="s">
        <v>72</v>
      </c>
      <c r="B558" s="46" t="s">
        <v>187</v>
      </c>
      <c r="C558" s="63">
        <v>286</v>
      </c>
      <c r="D558" s="77">
        <v>161</v>
      </c>
      <c r="E558" s="62">
        <f t="shared" si="45"/>
        <v>0.43706293706293708</v>
      </c>
      <c r="AW558" s="72"/>
      <c r="AX558" s="56"/>
      <c r="AY558" s="41"/>
      <c r="AZ558" s="81"/>
      <c r="BA558" s="13"/>
    </row>
    <row r="559" spans="1:53">
      <c r="A559" s="46" t="s">
        <v>52</v>
      </c>
      <c r="B559" s="46" t="s">
        <v>278</v>
      </c>
      <c r="C559" s="63">
        <v>157</v>
      </c>
      <c r="D559" s="77">
        <v>83</v>
      </c>
      <c r="E559" s="62">
        <f t="shared" si="45"/>
        <v>0.4713375796178344</v>
      </c>
      <c r="AW559" s="72"/>
      <c r="AX559" s="56"/>
      <c r="AY559" s="41"/>
      <c r="AZ559" s="81"/>
      <c r="BA559" s="13"/>
    </row>
    <row r="560" spans="1:53">
      <c r="A560" s="46" t="s">
        <v>72</v>
      </c>
      <c r="B560" s="46" t="s">
        <v>288</v>
      </c>
      <c r="C560" s="63">
        <v>149</v>
      </c>
      <c r="D560" s="77">
        <v>73</v>
      </c>
      <c r="E560" s="62">
        <f t="shared" si="45"/>
        <v>0.51006711409395966</v>
      </c>
      <c r="AW560" s="72"/>
      <c r="AX560" s="56"/>
      <c r="AY560" s="41"/>
      <c r="AZ560" s="81"/>
      <c r="BA560" s="13"/>
    </row>
    <row r="561" spans="1:53">
      <c r="A561" s="46" t="s">
        <v>72</v>
      </c>
      <c r="B561" s="46" t="s">
        <v>649</v>
      </c>
      <c r="C561" s="63">
        <v>33</v>
      </c>
      <c r="D561" s="77">
        <v>19</v>
      </c>
      <c r="E561" s="62">
        <f t="shared" si="45"/>
        <v>0.4242424242424242</v>
      </c>
      <c r="AW561" s="72"/>
      <c r="AX561" s="56"/>
      <c r="AY561" s="41"/>
      <c r="AZ561" s="81"/>
      <c r="BA561" s="13"/>
    </row>
    <row r="562" spans="1:53">
      <c r="A562" s="46" t="s">
        <v>72</v>
      </c>
      <c r="B562" s="46" t="s">
        <v>871</v>
      </c>
      <c r="C562" s="63">
        <v>9</v>
      </c>
      <c r="D562" s="77">
        <v>3</v>
      </c>
      <c r="E562" s="62">
        <f t="shared" si="45"/>
        <v>0.66666666666666674</v>
      </c>
      <c r="AW562" s="72"/>
      <c r="AX562" s="56"/>
      <c r="AY562" s="82"/>
      <c r="AZ562" s="81"/>
      <c r="BA562" s="13"/>
    </row>
    <row r="563" spans="1:53">
      <c r="A563" s="46" t="s">
        <v>52</v>
      </c>
      <c r="B563" s="46" t="s">
        <v>902</v>
      </c>
      <c r="C563" s="63">
        <v>4</v>
      </c>
      <c r="D563" s="77">
        <v>4</v>
      </c>
      <c r="E563" s="62">
        <f t="shared" si="45"/>
        <v>0</v>
      </c>
      <c r="AW563" s="72"/>
      <c r="AX563" s="56"/>
      <c r="AY563" s="41"/>
      <c r="AZ563" s="81"/>
      <c r="BA563" s="13"/>
    </row>
    <row r="564" spans="1:53">
      <c r="A564" s="46" t="s">
        <v>72</v>
      </c>
      <c r="B564" s="46" t="s">
        <v>83</v>
      </c>
      <c r="C564" s="61">
        <v>1253</v>
      </c>
      <c r="D564" s="77">
        <v>605</v>
      </c>
      <c r="E564" s="62">
        <f t="shared" si="45"/>
        <v>0.51715881883479642</v>
      </c>
      <c r="AW564" s="72"/>
      <c r="AX564" s="56"/>
      <c r="AY564" s="82"/>
      <c r="AZ564" s="81"/>
      <c r="BA564" s="13"/>
    </row>
    <row r="565" spans="1:53">
      <c r="A565" s="46" t="s">
        <v>61</v>
      </c>
      <c r="B565" s="46" t="s">
        <v>885</v>
      </c>
      <c r="C565" s="63">
        <v>7</v>
      </c>
      <c r="D565" s="77">
        <v>3</v>
      </c>
      <c r="E565" s="62">
        <f t="shared" si="45"/>
        <v>0.5714285714285714</v>
      </c>
      <c r="AW565" s="72"/>
      <c r="AX565" s="56"/>
      <c r="AY565" s="41"/>
      <c r="AZ565" s="81"/>
      <c r="BA565" s="13"/>
    </row>
    <row r="566" spans="1:53">
      <c r="A566" s="46" t="s">
        <v>56</v>
      </c>
      <c r="B566" s="46" t="s">
        <v>77</v>
      </c>
      <c r="C566" s="61">
        <v>1499</v>
      </c>
      <c r="D566" s="77">
        <v>813</v>
      </c>
      <c r="E566" s="62">
        <f t="shared" si="45"/>
        <v>0.45763842561707802</v>
      </c>
      <c r="AW566" s="72"/>
      <c r="AX566" s="56"/>
      <c r="AY566" s="41"/>
      <c r="AZ566" s="81"/>
      <c r="BA566" s="13"/>
    </row>
    <row r="567" spans="1:53">
      <c r="A567" s="46" t="s">
        <v>56</v>
      </c>
      <c r="B567" s="46" t="s">
        <v>122</v>
      </c>
      <c r="C567" s="63">
        <v>594</v>
      </c>
      <c r="D567" s="77">
        <v>280</v>
      </c>
      <c r="E567" s="62">
        <f t="shared" si="45"/>
        <v>0.52861952861952854</v>
      </c>
      <c r="AW567" s="72"/>
      <c r="AX567" s="56"/>
      <c r="AY567" s="41"/>
      <c r="AZ567" s="81"/>
      <c r="BA567" s="13"/>
    </row>
    <row r="568" spans="1:53">
      <c r="A568" s="46" t="s">
        <v>58</v>
      </c>
      <c r="B568" s="46" t="s">
        <v>420</v>
      </c>
      <c r="C568" s="63">
        <v>78</v>
      </c>
      <c r="D568" s="77">
        <v>37</v>
      </c>
      <c r="E568" s="62">
        <f t="shared" si="45"/>
        <v>0.52564102564102566</v>
      </c>
      <c r="AW568" s="72"/>
      <c r="AX568" s="56"/>
      <c r="AY568" s="41"/>
      <c r="AZ568" s="81"/>
      <c r="BA568" s="13"/>
    </row>
    <row r="569" spans="1:53">
      <c r="A569" s="46" t="s">
        <v>58</v>
      </c>
      <c r="B569" s="46" t="s">
        <v>650</v>
      </c>
      <c r="C569" s="63">
        <v>33</v>
      </c>
      <c r="D569" s="77">
        <v>20</v>
      </c>
      <c r="E569" s="62">
        <f t="shared" si="45"/>
        <v>0.39393939393939392</v>
      </c>
      <c r="AW569" s="72"/>
      <c r="AX569" s="56"/>
      <c r="AY569" s="41"/>
      <c r="AZ569" s="81"/>
      <c r="BA569" s="13"/>
    </row>
    <row r="570" spans="1:53">
      <c r="A570" s="46" t="s">
        <v>64</v>
      </c>
      <c r="B570" s="46" t="s">
        <v>817</v>
      </c>
      <c r="C570" s="63">
        <v>14</v>
      </c>
      <c r="D570" s="77">
        <v>16</v>
      </c>
      <c r="E570" s="62">
        <f t="shared" si="45"/>
        <v>-0.14285714285714279</v>
      </c>
      <c r="AW570" s="72"/>
      <c r="AX570" s="56"/>
      <c r="AY570" s="41"/>
      <c r="AZ570" s="81"/>
      <c r="BA570" s="13"/>
    </row>
    <row r="571" spans="1:53">
      <c r="A571" s="46" t="s">
        <v>1452</v>
      </c>
      <c r="B571" s="46" t="s">
        <v>301</v>
      </c>
      <c r="C571" s="63">
        <v>138</v>
      </c>
      <c r="D571" s="77">
        <v>80</v>
      </c>
      <c r="E571" s="62">
        <f t="shared" si="45"/>
        <v>0.42028985507246375</v>
      </c>
      <c r="AW571" s="72"/>
      <c r="AX571" s="56"/>
      <c r="AY571" s="41"/>
      <c r="AZ571" s="81"/>
      <c r="BA571" s="13"/>
    </row>
    <row r="572" spans="1:53">
      <c r="A572" s="46" t="s">
        <v>64</v>
      </c>
      <c r="B572" s="46" t="s">
        <v>372</v>
      </c>
      <c r="C572" s="63">
        <v>97</v>
      </c>
      <c r="D572" s="77">
        <v>54</v>
      </c>
      <c r="E572" s="62">
        <f t="shared" si="45"/>
        <v>0.44329896907216493</v>
      </c>
      <c r="AW572" s="72"/>
      <c r="AX572" s="56"/>
      <c r="AY572" s="41"/>
      <c r="AZ572" s="81"/>
      <c r="BA572" s="13"/>
    </row>
    <row r="573" spans="1:53">
      <c r="A573" s="46" t="s">
        <v>1452</v>
      </c>
      <c r="B573" s="46" t="s">
        <v>218</v>
      </c>
      <c r="C573" s="63">
        <v>226</v>
      </c>
      <c r="D573" s="77">
        <v>107</v>
      </c>
      <c r="E573" s="62">
        <f t="shared" si="45"/>
        <v>0.52654867256637172</v>
      </c>
      <c r="AW573" s="72"/>
      <c r="AX573" s="56"/>
      <c r="AY573" s="41"/>
      <c r="AZ573" s="81"/>
      <c r="BA573" s="13"/>
    </row>
    <row r="574" spans="1:53">
      <c r="A574" s="46" t="s">
        <v>58</v>
      </c>
      <c r="B574" s="46" t="s">
        <v>728</v>
      </c>
      <c r="C574" s="63">
        <v>23</v>
      </c>
      <c r="D574" s="77">
        <v>13</v>
      </c>
      <c r="E574" s="62">
        <f t="shared" si="45"/>
        <v>0.43478260869565222</v>
      </c>
      <c r="AW574" s="72"/>
      <c r="AX574" s="56"/>
      <c r="AY574" s="41"/>
      <c r="AZ574" s="81"/>
      <c r="BA574" s="13"/>
    </row>
    <row r="575" spans="1:53">
      <c r="A575" s="46" t="s">
        <v>58</v>
      </c>
      <c r="B575" s="46" t="s">
        <v>892</v>
      </c>
      <c r="C575" s="63">
        <v>6</v>
      </c>
      <c r="D575" s="77">
        <v>4</v>
      </c>
      <c r="E575" s="62">
        <f t="shared" si="45"/>
        <v>0.33333333333333337</v>
      </c>
      <c r="AW575" s="72"/>
      <c r="AX575" s="56"/>
      <c r="AY575" s="41"/>
      <c r="AZ575" s="81"/>
      <c r="BA575" s="13"/>
    </row>
    <row r="576" spans="1:53">
      <c r="A576" s="46" t="s">
        <v>72</v>
      </c>
      <c r="B576" s="46" t="s">
        <v>642</v>
      </c>
      <c r="C576" s="63">
        <v>34</v>
      </c>
      <c r="D576" s="77">
        <v>23</v>
      </c>
      <c r="E576" s="62">
        <f t="shared" si="45"/>
        <v>0.32352941176470584</v>
      </c>
      <c r="AW576" s="72"/>
      <c r="AX576" s="56"/>
      <c r="AY576" s="41"/>
      <c r="AZ576" s="81"/>
      <c r="BA576" s="13"/>
    </row>
    <row r="577" spans="1:53">
      <c r="A577" s="46" t="s">
        <v>58</v>
      </c>
      <c r="B577" s="46" t="s">
        <v>711</v>
      </c>
      <c r="C577" s="63">
        <v>25</v>
      </c>
      <c r="D577" s="77">
        <v>8</v>
      </c>
      <c r="E577" s="62">
        <f t="shared" si="45"/>
        <v>0.67999999999999994</v>
      </c>
      <c r="AW577" s="72"/>
      <c r="AX577" s="56"/>
      <c r="AY577" s="41"/>
      <c r="AZ577" s="81"/>
      <c r="BA577" s="13"/>
    </row>
    <row r="578" spans="1:53">
      <c r="A578" s="46" t="s">
        <v>72</v>
      </c>
      <c r="B578" s="46" t="s">
        <v>402</v>
      </c>
      <c r="C578" s="63">
        <v>85</v>
      </c>
      <c r="D578" s="77">
        <v>46</v>
      </c>
      <c r="E578" s="62">
        <f t="shared" si="45"/>
        <v>0.45882352941176474</v>
      </c>
      <c r="AW578" s="72"/>
      <c r="AX578" s="56"/>
      <c r="AY578" s="41"/>
      <c r="AZ578" s="81"/>
      <c r="BA578" s="13"/>
    </row>
    <row r="579" spans="1:53">
      <c r="A579" s="46" t="s">
        <v>61</v>
      </c>
      <c r="B579" s="46" t="s">
        <v>739</v>
      </c>
      <c r="C579" s="63">
        <v>22</v>
      </c>
      <c r="D579" s="77">
        <v>20</v>
      </c>
      <c r="E579" s="62">
        <f t="shared" si="45"/>
        <v>9.0909090909090939E-2</v>
      </c>
      <c r="AW579" s="72"/>
      <c r="AX579" s="56"/>
      <c r="AY579" s="41"/>
      <c r="AZ579" s="81"/>
      <c r="BA579" s="13"/>
    </row>
    <row r="580" spans="1:53">
      <c r="A580" s="46" t="s">
        <v>56</v>
      </c>
      <c r="B580" s="46" t="s">
        <v>687</v>
      </c>
      <c r="C580" s="63">
        <v>28</v>
      </c>
      <c r="D580" s="77">
        <v>22</v>
      </c>
      <c r="E580" s="62">
        <f t="shared" si="45"/>
        <v>0.2142857142857143</v>
      </c>
      <c r="AW580" s="72"/>
      <c r="AX580" s="56"/>
      <c r="AY580" s="41"/>
      <c r="AZ580" s="81"/>
      <c r="BA580" s="13"/>
    </row>
    <row r="581" spans="1:53">
      <c r="A581" s="46" t="s">
        <v>52</v>
      </c>
      <c r="B581" s="46" t="s">
        <v>134</v>
      </c>
      <c r="C581" s="63">
        <v>495</v>
      </c>
      <c r="D581" s="77">
        <v>226</v>
      </c>
      <c r="E581" s="62">
        <f t="shared" si="45"/>
        <v>0.54343434343434338</v>
      </c>
      <c r="AW581" s="72"/>
      <c r="AX581" s="56"/>
      <c r="AY581" s="41"/>
      <c r="AZ581" s="81"/>
      <c r="BA581" s="13"/>
    </row>
    <row r="582" spans="1:53">
      <c r="A582" s="46" t="s">
        <v>58</v>
      </c>
      <c r="B582" s="46" t="s">
        <v>598</v>
      </c>
      <c r="C582" s="63">
        <v>41</v>
      </c>
      <c r="D582" s="77">
        <v>21</v>
      </c>
      <c r="E582" s="62">
        <f t="shared" ref="E582:E645" si="46">1-(D582/C582)</f>
        <v>0.48780487804878048</v>
      </c>
      <c r="AW582" s="72"/>
      <c r="AX582" s="56"/>
      <c r="AY582" s="41"/>
      <c r="AZ582" s="81"/>
      <c r="BA582" s="13"/>
    </row>
    <row r="583" spans="1:53">
      <c r="A583" s="46" t="s">
        <v>58</v>
      </c>
      <c r="B583" s="46" t="s">
        <v>798</v>
      </c>
      <c r="C583" s="63">
        <v>16</v>
      </c>
      <c r="D583" s="77">
        <v>7</v>
      </c>
      <c r="E583" s="62">
        <f t="shared" si="46"/>
        <v>0.5625</v>
      </c>
      <c r="AW583" s="72"/>
      <c r="AX583" s="56"/>
      <c r="AY583" s="41"/>
      <c r="AZ583" s="81"/>
      <c r="BA583" s="13"/>
    </row>
    <row r="584" spans="1:53">
      <c r="A584" s="46" t="s">
        <v>52</v>
      </c>
      <c r="B584" s="46" t="s">
        <v>643</v>
      </c>
      <c r="C584" s="63">
        <v>34</v>
      </c>
      <c r="D584" s="77">
        <v>21</v>
      </c>
      <c r="E584" s="62">
        <f t="shared" si="46"/>
        <v>0.38235294117647056</v>
      </c>
      <c r="AW584" s="72"/>
      <c r="AX584" s="56"/>
      <c r="AY584" s="41"/>
      <c r="AZ584" s="81"/>
      <c r="BA584" s="13"/>
    </row>
    <row r="585" spans="1:53">
      <c r="A585" s="46" t="s">
        <v>52</v>
      </c>
      <c r="B585" s="46" t="s">
        <v>384</v>
      </c>
      <c r="C585" s="63">
        <v>91</v>
      </c>
      <c r="D585" s="77">
        <v>50</v>
      </c>
      <c r="E585" s="62">
        <f t="shared" si="46"/>
        <v>0.4505494505494505</v>
      </c>
      <c r="AW585" s="72"/>
      <c r="AX585" s="56"/>
      <c r="AY585" s="41"/>
      <c r="AZ585" s="81"/>
      <c r="BA585" s="13"/>
    </row>
    <row r="586" spans="1:53">
      <c r="A586" s="46" t="s">
        <v>56</v>
      </c>
      <c r="B586" s="46" t="s">
        <v>378</v>
      </c>
      <c r="C586" s="63">
        <v>93</v>
      </c>
      <c r="D586" s="77">
        <v>66</v>
      </c>
      <c r="E586" s="62">
        <f t="shared" si="46"/>
        <v>0.29032258064516125</v>
      </c>
      <c r="AW586" s="72"/>
      <c r="AX586" s="56"/>
      <c r="AY586" s="41"/>
      <c r="AZ586" s="81"/>
      <c r="BA586" s="13"/>
    </row>
    <row r="587" spans="1:53">
      <c r="A587" s="46" t="s">
        <v>72</v>
      </c>
      <c r="B587" s="46" t="s">
        <v>171</v>
      </c>
      <c r="C587" s="63">
        <v>321</v>
      </c>
      <c r="D587" s="77">
        <v>184</v>
      </c>
      <c r="E587" s="62">
        <f t="shared" si="46"/>
        <v>0.42679127725856703</v>
      </c>
      <c r="AW587" s="72"/>
      <c r="AX587" s="56"/>
      <c r="AY587" s="41"/>
      <c r="AZ587" s="81"/>
      <c r="BA587" s="13"/>
    </row>
    <row r="588" spans="1:53">
      <c r="A588" s="46" t="s">
        <v>64</v>
      </c>
      <c r="B588" s="46" t="s">
        <v>671</v>
      </c>
      <c r="C588" s="63">
        <v>30</v>
      </c>
      <c r="D588" s="77">
        <v>11</v>
      </c>
      <c r="E588" s="62">
        <f t="shared" si="46"/>
        <v>0.6333333333333333</v>
      </c>
      <c r="AW588" s="72"/>
      <c r="AX588" s="56"/>
      <c r="AY588" s="41"/>
      <c r="AZ588" s="81"/>
      <c r="BA588" s="13"/>
    </row>
    <row r="589" spans="1:53">
      <c r="A589" s="46" t="s">
        <v>64</v>
      </c>
      <c r="B589" s="46" t="s">
        <v>850</v>
      </c>
      <c r="C589" s="63">
        <v>11</v>
      </c>
      <c r="D589" s="77">
        <v>5</v>
      </c>
      <c r="E589" s="62">
        <f t="shared" si="46"/>
        <v>0.54545454545454541</v>
      </c>
      <c r="AW589" s="72"/>
      <c r="AX589" s="56"/>
      <c r="AY589" s="41"/>
      <c r="AZ589" s="81"/>
      <c r="BA589" s="13"/>
    </row>
    <row r="590" spans="1:53">
      <c r="A590" s="46" t="s">
        <v>58</v>
      </c>
      <c r="B590" s="46" t="s">
        <v>688</v>
      </c>
      <c r="C590" s="63">
        <v>28</v>
      </c>
      <c r="D590" s="77">
        <v>18</v>
      </c>
      <c r="E590" s="62">
        <f t="shared" si="46"/>
        <v>0.3571428571428571</v>
      </c>
      <c r="AW590" s="72"/>
      <c r="AX590" s="56"/>
      <c r="AY590" s="41"/>
      <c r="AZ590" s="81"/>
      <c r="BA590" s="13"/>
    </row>
    <row r="591" spans="1:53">
      <c r="A591" s="46" t="s">
        <v>58</v>
      </c>
      <c r="B591" s="46" t="s">
        <v>563</v>
      </c>
      <c r="C591" s="63">
        <v>47</v>
      </c>
      <c r="D591" s="77">
        <v>16</v>
      </c>
      <c r="E591" s="62">
        <f t="shared" si="46"/>
        <v>0.65957446808510634</v>
      </c>
      <c r="AW591" s="72"/>
      <c r="AX591" s="56"/>
      <c r="AY591" s="41"/>
      <c r="AZ591" s="81"/>
      <c r="BA591" s="13"/>
    </row>
    <row r="592" spans="1:53">
      <c r="A592" s="46" t="s">
        <v>64</v>
      </c>
      <c r="B592" s="46" t="s">
        <v>672</v>
      </c>
      <c r="C592" s="63">
        <v>30</v>
      </c>
      <c r="D592" s="77">
        <v>11</v>
      </c>
      <c r="E592" s="62">
        <f t="shared" si="46"/>
        <v>0.6333333333333333</v>
      </c>
      <c r="AW592" s="72"/>
      <c r="AX592" s="56"/>
      <c r="AY592" s="41"/>
      <c r="AZ592" s="81"/>
      <c r="BA592" s="13"/>
    </row>
    <row r="593" spans="1:53">
      <c r="A593" s="46" t="s">
        <v>52</v>
      </c>
      <c r="B593" s="46" t="s">
        <v>834</v>
      </c>
      <c r="C593" s="63">
        <v>12</v>
      </c>
      <c r="D593" s="77">
        <v>6</v>
      </c>
      <c r="E593" s="62">
        <f t="shared" si="46"/>
        <v>0.5</v>
      </c>
      <c r="AW593" s="72"/>
      <c r="AX593" s="56"/>
      <c r="AY593" s="41"/>
      <c r="AZ593" s="81"/>
      <c r="BA593" s="13"/>
    </row>
    <row r="594" spans="1:53">
      <c r="A594" s="46" t="s">
        <v>52</v>
      </c>
      <c r="B594" s="46" t="s">
        <v>673</v>
      </c>
      <c r="C594" s="63">
        <v>30</v>
      </c>
      <c r="D594" s="77">
        <v>14</v>
      </c>
      <c r="E594" s="62">
        <f t="shared" si="46"/>
        <v>0.53333333333333333</v>
      </c>
      <c r="AW594" s="72"/>
      <c r="AX594" s="56"/>
      <c r="AY594" s="41"/>
      <c r="AZ594" s="81"/>
      <c r="BA594" s="13"/>
    </row>
    <row r="595" spans="1:53">
      <c r="A595" s="46" t="s">
        <v>72</v>
      </c>
      <c r="B595" s="46" t="s">
        <v>355</v>
      </c>
      <c r="C595" s="63">
        <v>107</v>
      </c>
      <c r="D595" s="77">
        <v>67</v>
      </c>
      <c r="E595" s="62">
        <f t="shared" si="46"/>
        <v>0.37383177570093462</v>
      </c>
      <c r="AW595" s="72"/>
      <c r="AX595" s="56"/>
      <c r="AY595" s="41"/>
      <c r="AZ595" s="81"/>
      <c r="BA595" s="13"/>
    </row>
    <row r="596" spans="1:53">
      <c r="A596" s="46" t="s">
        <v>64</v>
      </c>
      <c r="B596" s="46" t="s">
        <v>521</v>
      </c>
      <c r="C596" s="63">
        <v>55</v>
      </c>
      <c r="D596" s="77">
        <v>28</v>
      </c>
      <c r="E596" s="62">
        <f t="shared" si="46"/>
        <v>0.49090909090909096</v>
      </c>
      <c r="AW596" s="72"/>
      <c r="AX596" s="56"/>
      <c r="AY596" s="41"/>
      <c r="AZ596" s="81"/>
      <c r="BA596" s="13"/>
    </row>
    <row r="597" spans="1:53">
      <c r="A597" s="46" t="s">
        <v>61</v>
      </c>
      <c r="B597" s="46" t="s">
        <v>799</v>
      </c>
      <c r="C597" s="63">
        <v>16</v>
      </c>
      <c r="D597" s="77">
        <v>4</v>
      </c>
      <c r="E597" s="62">
        <f t="shared" si="46"/>
        <v>0.75</v>
      </c>
      <c r="AW597" s="72"/>
      <c r="AX597" s="56"/>
      <c r="AY597" s="41"/>
      <c r="AZ597" s="81"/>
      <c r="BA597" s="13"/>
    </row>
    <row r="598" spans="1:53">
      <c r="A598" s="46" t="s">
        <v>72</v>
      </c>
      <c r="B598" s="46" t="s">
        <v>510</v>
      </c>
      <c r="C598" s="63">
        <v>58</v>
      </c>
      <c r="D598" s="77">
        <v>33</v>
      </c>
      <c r="E598" s="62">
        <f t="shared" si="46"/>
        <v>0.43103448275862066</v>
      </c>
      <c r="AW598" s="72"/>
      <c r="AX598" s="56"/>
      <c r="AY598" s="41"/>
      <c r="AZ598" s="81"/>
      <c r="BA598" s="13"/>
    </row>
    <row r="599" spans="1:53">
      <c r="A599" s="46" t="s">
        <v>56</v>
      </c>
      <c r="B599" s="46" t="s">
        <v>722</v>
      </c>
      <c r="C599" s="63">
        <v>24</v>
      </c>
      <c r="D599" s="77">
        <v>9</v>
      </c>
      <c r="E599" s="62">
        <f t="shared" si="46"/>
        <v>0.625</v>
      </c>
      <c r="AW599" s="72"/>
      <c r="AX599" s="56"/>
      <c r="AY599" s="41"/>
      <c r="AZ599" s="81"/>
      <c r="BA599" s="13"/>
    </row>
    <row r="600" spans="1:53">
      <c r="A600" s="46" t="s">
        <v>58</v>
      </c>
      <c r="B600" s="46" t="s">
        <v>465</v>
      </c>
      <c r="C600" s="63">
        <v>67</v>
      </c>
      <c r="D600" s="77">
        <v>34</v>
      </c>
      <c r="E600" s="62">
        <f t="shared" si="46"/>
        <v>0.4925373134328358</v>
      </c>
      <c r="AW600" s="72"/>
      <c r="AX600" s="56"/>
      <c r="AY600" s="41"/>
      <c r="AZ600" s="81"/>
      <c r="BA600" s="13"/>
    </row>
    <row r="601" spans="1:53">
      <c r="A601" s="46" t="s">
        <v>72</v>
      </c>
      <c r="B601" s="46" t="s">
        <v>644</v>
      </c>
      <c r="C601" s="63">
        <v>34</v>
      </c>
      <c r="D601" s="77">
        <v>24</v>
      </c>
      <c r="E601" s="62">
        <f t="shared" si="46"/>
        <v>0.29411764705882348</v>
      </c>
      <c r="AW601" s="72"/>
      <c r="AX601" s="56"/>
      <c r="AY601" s="41"/>
      <c r="AZ601" s="81"/>
      <c r="BA601" s="13"/>
    </row>
    <row r="602" spans="1:53">
      <c r="A602" s="46" t="s">
        <v>72</v>
      </c>
      <c r="B602" s="46" t="s">
        <v>527</v>
      </c>
      <c r="C602" s="63">
        <v>54</v>
      </c>
      <c r="D602" s="77">
        <v>19</v>
      </c>
      <c r="E602" s="62">
        <f t="shared" si="46"/>
        <v>0.64814814814814814</v>
      </c>
      <c r="AW602" s="72"/>
      <c r="AX602" s="56"/>
      <c r="AY602" s="41"/>
      <c r="AZ602" s="81"/>
      <c r="BA602" s="13"/>
    </row>
    <row r="603" spans="1:53">
      <c r="A603" s="46" t="s">
        <v>58</v>
      </c>
      <c r="B603" s="46" t="s">
        <v>305</v>
      </c>
      <c r="C603" s="63">
        <v>136</v>
      </c>
      <c r="D603" s="77">
        <v>89</v>
      </c>
      <c r="E603" s="62">
        <f t="shared" si="46"/>
        <v>0.34558823529411764</v>
      </c>
      <c r="AW603" s="72"/>
      <c r="AX603" s="56"/>
      <c r="AY603" s="41"/>
      <c r="AZ603" s="81"/>
      <c r="BA603" s="13"/>
    </row>
    <row r="604" spans="1:53">
      <c r="A604" s="46" t="s">
        <v>61</v>
      </c>
      <c r="B604" s="46" t="s">
        <v>129</v>
      </c>
      <c r="C604" s="63">
        <v>538</v>
      </c>
      <c r="D604" s="77">
        <v>270</v>
      </c>
      <c r="E604" s="62">
        <f t="shared" si="46"/>
        <v>0.4981412639405205</v>
      </c>
      <c r="AW604" s="72"/>
      <c r="AX604" s="56"/>
      <c r="AY604" s="41"/>
      <c r="AZ604" s="81"/>
      <c r="BA604" s="13"/>
    </row>
    <row r="605" spans="1:53">
      <c r="A605" s="46" t="s">
        <v>58</v>
      </c>
      <c r="B605" s="46" t="s">
        <v>310</v>
      </c>
      <c r="C605" s="63">
        <v>135</v>
      </c>
      <c r="D605" s="77">
        <v>78</v>
      </c>
      <c r="E605" s="62">
        <f t="shared" si="46"/>
        <v>0.42222222222222228</v>
      </c>
      <c r="AW605" s="72"/>
      <c r="AX605" s="56"/>
      <c r="AY605" s="41"/>
      <c r="AZ605" s="81"/>
      <c r="BA605" s="13"/>
    </row>
    <row r="606" spans="1:53">
      <c r="A606" s="46" t="s">
        <v>52</v>
      </c>
      <c r="B606" s="46" t="s">
        <v>181</v>
      </c>
      <c r="C606" s="63">
        <v>294</v>
      </c>
      <c r="D606" s="77">
        <v>159</v>
      </c>
      <c r="E606" s="62">
        <f t="shared" si="46"/>
        <v>0.45918367346938771</v>
      </c>
      <c r="AW606" s="72"/>
      <c r="AX606" s="56"/>
      <c r="AY606" s="41"/>
      <c r="AZ606" s="81"/>
      <c r="BA606" s="13"/>
    </row>
    <row r="607" spans="1:53">
      <c r="A607" s="46" t="s">
        <v>72</v>
      </c>
      <c r="B607" s="46" t="s">
        <v>140</v>
      </c>
      <c r="C607" s="63">
        <v>463</v>
      </c>
      <c r="D607" s="77">
        <v>294</v>
      </c>
      <c r="E607" s="62">
        <f t="shared" si="46"/>
        <v>0.36501079913606915</v>
      </c>
      <c r="AW607" s="72"/>
      <c r="AX607" s="56"/>
      <c r="AY607" s="41"/>
      <c r="AZ607" s="81"/>
      <c r="BA607" s="13"/>
    </row>
    <row r="608" spans="1:53">
      <c r="A608" s="46" t="s">
        <v>56</v>
      </c>
      <c r="B608" s="46" t="s">
        <v>424</v>
      </c>
      <c r="C608" s="63">
        <v>77</v>
      </c>
      <c r="D608" s="77">
        <v>31</v>
      </c>
      <c r="E608" s="62">
        <f t="shared" si="46"/>
        <v>0.59740259740259738</v>
      </c>
      <c r="AW608" s="72"/>
      <c r="AX608" s="56"/>
      <c r="AY608" s="82"/>
      <c r="AZ608" s="81"/>
      <c r="BA608" s="13"/>
    </row>
    <row r="609" spans="1:53">
      <c r="A609" s="46" t="s">
        <v>72</v>
      </c>
      <c r="B609" s="46" t="s">
        <v>318</v>
      </c>
      <c r="C609" s="63">
        <v>129</v>
      </c>
      <c r="D609" s="77">
        <v>74</v>
      </c>
      <c r="E609" s="62">
        <f t="shared" si="46"/>
        <v>0.4263565891472868</v>
      </c>
      <c r="AW609" s="72"/>
      <c r="AX609" s="56"/>
      <c r="AY609" s="41"/>
      <c r="AZ609" s="81"/>
      <c r="BA609" s="13"/>
    </row>
    <row r="610" spans="1:53">
      <c r="A610" s="46" t="s">
        <v>72</v>
      </c>
      <c r="B610" s="46" t="s">
        <v>75</v>
      </c>
      <c r="C610" s="61">
        <v>1544</v>
      </c>
      <c r="D610" s="77">
        <v>614</v>
      </c>
      <c r="E610" s="62">
        <f t="shared" si="46"/>
        <v>0.6023316062176165</v>
      </c>
      <c r="AW610" s="72"/>
      <c r="AX610" s="56"/>
      <c r="AY610" s="41"/>
      <c r="AZ610" s="81"/>
      <c r="BA610" s="13"/>
    </row>
    <row r="611" spans="1:53">
      <c r="A611" s="46" t="s">
        <v>64</v>
      </c>
      <c r="B611" s="46" t="s">
        <v>723</v>
      </c>
      <c r="C611" s="63">
        <v>24</v>
      </c>
      <c r="D611" s="77">
        <v>19</v>
      </c>
      <c r="E611" s="62">
        <f t="shared" si="46"/>
        <v>0.20833333333333337</v>
      </c>
      <c r="AW611" s="72"/>
      <c r="AX611" s="56"/>
      <c r="AY611" s="41"/>
      <c r="AZ611" s="81"/>
      <c r="BA611" s="13"/>
    </row>
    <row r="612" spans="1:53">
      <c r="A612" s="46" t="s">
        <v>52</v>
      </c>
      <c r="B612" s="46" t="s">
        <v>136</v>
      </c>
      <c r="C612" s="63">
        <v>473</v>
      </c>
      <c r="D612" s="77">
        <v>289</v>
      </c>
      <c r="E612" s="62">
        <f t="shared" si="46"/>
        <v>0.38900634249471455</v>
      </c>
      <c r="AW612" s="72"/>
      <c r="AX612" s="56"/>
      <c r="AY612" s="41"/>
      <c r="AZ612" s="81"/>
      <c r="BA612" s="13"/>
    </row>
    <row r="613" spans="1:53">
      <c r="A613" s="46" t="s">
        <v>58</v>
      </c>
      <c r="B613" s="46" t="s">
        <v>111</v>
      </c>
      <c r="C613" s="63">
        <v>700</v>
      </c>
      <c r="D613" s="77">
        <v>411</v>
      </c>
      <c r="E613" s="62">
        <f t="shared" si="46"/>
        <v>0.41285714285714281</v>
      </c>
      <c r="AW613" s="72"/>
      <c r="AX613" s="56"/>
      <c r="AY613" s="41"/>
      <c r="AZ613" s="81"/>
      <c r="BA613" s="13"/>
    </row>
    <row r="614" spans="1:53">
      <c r="A614" s="46" t="s">
        <v>61</v>
      </c>
      <c r="B614" s="46" t="s">
        <v>911</v>
      </c>
      <c r="C614" s="63">
        <v>1</v>
      </c>
      <c r="D614" s="77">
        <v>0</v>
      </c>
      <c r="E614" s="62">
        <f t="shared" si="46"/>
        <v>1</v>
      </c>
      <c r="AW614" s="72"/>
      <c r="AX614" s="56"/>
      <c r="AY614" s="41"/>
      <c r="AZ614" s="81"/>
      <c r="BA614" s="13"/>
    </row>
    <row r="615" spans="1:53">
      <c r="A615" s="46" t="s">
        <v>1452</v>
      </c>
      <c r="B615" s="46" t="s">
        <v>487</v>
      </c>
      <c r="C615" s="63">
        <v>63</v>
      </c>
      <c r="D615" s="77">
        <v>31</v>
      </c>
      <c r="E615" s="62">
        <f t="shared" si="46"/>
        <v>0.50793650793650791</v>
      </c>
      <c r="AW615" s="72"/>
      <c r="AX615" s="56"/>
      <c r="AY615" s="41"/>
      <c r="AZ615" s="81"/>
      <c r="BA615" s="13"/>
    </row>
    <row r="616" spans="1:53">
      <c r="A616" s="46" t="s">
        <v>61</v>
      </c>
      <c r="B616" s="46" t="s">
        <v>264</v>
      </c>
      <c r="C616" s="63">
        <v>172</v>
      </c>
      <c r="D616" s="77">
        <v>122</v>
      </c>
      <c r="E616" s="62">
        <f t="shared" si="46"/>
        <v>0.29069767441860461</v>
      </c>
      <c r="AW616" s="72"/>
      <c r="AX616" s="56"/>
      <c r="AY616" s="41"/>
      <c r="AZ616" s="81"/>
      <c r="BA616" s="13"/>
    </row>
    <row r="617" spans="1:53">
      <c r="A617" s="46" t="s">
        <v>58</v>
      </c>
      <c r="B617" s="46" t="s">
        <v>474</v>
      </c>
      <c r="C617" s="63">
        <v>65</v>
      </c>
      <c r="D617" s="77">
        <v>46</v>
      </c>
      <c r="E617" s="62">
        <f t="shared" si="46"/>
        <v>0.29230769230769227</v>
      </c>
      <c r="AW617" s="72"/>
      <c r="AX617" s="56"/>
      <c r="AY617" s="82"/>
      <c r="AZ617" s="81"/>
      <c r="BA617" s="13"/>
    </row>
    <row r="618" spans="1:53">
      <c r="A618" s="46" t="s">
        <v>1452</v>
      </c>
      <c r="B618" s="46" t="s">
        <v>346</v>
      </c>
      <c r="C618" s="63">
        <v>112</v>
      </c>
      <c r="D618" s="77">
        <v>63</v>
      </c>
      <c r="E618" s="62">
        <f t="shared" si="46"/>
        <v>0.4375</v>
      </c>
      <c r="AW618" s="72"/>
      <c r="AX618" s="56"/>
      <c r="AY618" s="41"/>
      <c r="AZ618" s="81"/>
      <c r="BA618" s="13"/>
    </row>
    <row r="619" spans="1:53">
      <c r="A619" s="46" t="s">
        <v>72</v>
      </c>
      <c r="B619" s="46" t="s">
        <v>73</v>
      </c>
      <c r="C619" s="61">
        <v>1623</v>
      </c>
      <c r="D619" s="77">
        <v>723</v>
      </c>
      <c r="E619" s="62">
        <f t="shared" si="46"/>
        <v>0.55452865064695012</v>
      </c>
      <c r="AW619" s="72"/>
      <c r="AX619" s="56"/>
      <c r="AY619" s="41"/>
      <c r="AZ619" s="81"/>
      <c r="BA619" s="13"/>
    </row>
    <row r="620" spans="1:53">
      <c r="A620" s="46" t="s">
        <v>72</v>
      </c>
      <c r="B620" s="46" t="s">
        <v>306</v>
      </c>
      <c r="C620" s="63">
        <v>136</v>
      </c>
      <c r="D620" s="77">
        <v>84</v>
      </c>
      <c r="E620" s="62">
        <f t="shared" si="46"/>
        <v>0.38235294117647056</v>
      </c>
      <c r="AW620" s="72"/>
      <c r="AX620" s="56"/>
      <c r="AY620" s="41"/>
      <c r="AZ620" s="81"/>
      <c r="BA620" s="13"/>
    </row>
    <row r="621" spans="1:53">
      <c r="A621" s="46" t="s">
        <v>52</v>
      </c>
      <c r="B621" s="46" t="s">
        <v>338</v>
      </c>
      <c r="C621" s="63">
        <v>118</v>
      </c>
      <c r="D621" s="77">
        <v>88</v>
      </c>
      <c r="E621" s="62">
        <f t="shared" si="46"/>
        <v>0.25423728813559321</v>
      </c>
      <c r="AW621" s="72"/>
      <c r="AX621" s="56"/>
      <c r="AY621" s="41"/>
      <c r="AZ621" s="81"/>
      <c r="BA621" s="13"/>
    </row>
    <row r="622" spans="1:53">
      <c r="A622" s="46" t="s">
        <v>56</v>
      </c>
      <c r="B622" s="46" t="s">
        <v>247</v>
      </c>
      <c r="C622" s="63">
        <v>189</v>
      </c>
      <c r="D622" s="77">
        <v>70</v>
      </c>
      <c r="E622" s="62">
        <f t="shared" si="46"/>
        <v>0.62962962962962965</v>
      </c>
      <c r="AW622" s="72"/>
      <c r="AX622" s="56"/>
      <c r="AY622" s="41"/>
      <c r="AZ622" s="81"/>
      <c r="BA622" s="13"/>
    </row>
    <row r="623" spans="1:53">
      <c r="A623" s="46" t="s">
        <v>72</v>
      </c>
      <c r="B623" s="46" t="s">
        <v>325</v>
      </c>
      <c r="C623" s="63">
        <v>125</v>
      </c>
      <c r="D623" s="77">
        <v>79</v>
      </c>
      <c r="E623" s="62">
        <f t="shared" si="46"/>
        <v>0.36799999999999999</v>
      </c>
      <c r="AW623" s="72"/>
      <c r="AX623" s="56"/>
      <c r="AY623" s="41"/>
      <c r="AZ623" s="81"/>
      <c r="BA623" s="13"/>
    </row>
    <row r="624" spans="1:53">
      <c r="A624" s="46" t="s">
        <v>56</v>
      </c>
      <c r="B624" s="46" t="s">
        <v>768</v>
      </c>
      <c r="C624" s="63">
        <v>19</v>
      </c>
      <c r="D624" s="77">
        <v>9</v>
      </c>
      <c r="E624" s="62">
        <f t="shared" si="46"/>
        <v>0.52631578947368429</v>
      </c>
      <c r="AW624" s="72"/>
      <c r="AX624" s="56"/>
      <c r="AY624" s="41"/>
      <c r="AZ624" s="81"/>
      <c r="BA624" s="13"/>
    </row>
    <row r="625" spans="1:53">
      <c r="A625" s="46" t="s">
        <v>58</v>
      </c>
      <c r="B625" s="46" t="s">
        <v>712</v>
      </c>
      <c r="C625" s="63">
        <v>25</v>
      </c>
      <c r="D625" s="77">
        <v>21</v>
      </c>
      <c r="E625" s="62">
        <f t="shared" si="46"/>
        <v>0.16000000000000003</v>
      </c>
      <c r="AW625" s="72"/>
      <c r="AX625" s="56"/>
      <c r="AY625" s="41"/>
      <c r="AZ625" s="81"/>
      <c r="BA625" s="13"/>
    </row>
    <row r="626" spans="1:53">
      <c r="A626" s="46" t="s">
        <v>52</v>
      </c>
      <c r="B626" s="46" t="s">
        <v>862</v>
      </c>
      <c r="C626" s="63">
        <v>10</v>
      </c>
      <c r="D626" s="77">
        <v>7</v>
      </c>
      <c r="E626" s="62">
        <f t="shared" si="46"/>
        <v>0.30000000000000004</v>
      </c>
      <c r="AW626" s="72"/>
      <c r="AX626" s="56"/>
      <c r="AY626" s="41"/>
      <c r="AZ626" s="81"/>
      <c r="BA626" s="13"/>
    </row>
    <row r="627" spans="1:53">
      <c r="A627" s="46" t="s">
        <v>1452</v>
      </c>
      <c r="B627" s="46" t="s">
        <v>511</v>
      </c>
      <c r="C627" s="63">
        <v>58</v>
      </c>
      <c r="D627" s="77">
        <v>34</v>
      </c>
      <c r="E627" s="62">
        <f t="shared" si="46"/>
        <v>0.41379310344827591</v>
      </c>
      <c r="AW627" s="72"/>
      <c r="AX627" s="56"/>
      <c r="AY627" s="41"/>
      <c r="AZ627" s="81"/>
      <c r="BA627" s="13"/>
    </row>
    <row r="628" spans="1:53">
      <c r="A628" s="46" t="s">
        <v>79</v>
      </c>
      <c r="B628" s="46" t="s">
        <v>267</v>
      </c>
      <c r="C628" s="63">
        <v>167</v>
      </c>
      <c r="D628" s="77">
        <v>111</v>
      </c>
      <c r="E628" s="62">
        <f t="shared" si="46"/>
        <v>0.33532934131736525</v>
      </c>
      <c r="AW628" s="72"/>
      <c r="AX628" s="56"/>
      <c r="AY628" s="41"/>
      <c r="AZ628" s="81"/>
      <c r="BA628" s="13"/>
    </row>
    <row r="629" spans="1:53">
      <c r="A629" s="46" t="s">
        <v>52</v>
      </c>
      <c r="B629" s="46" t="s">
        <v>452</v>
      </c>
      <c r="C629" s="63">
        <v>70</v>
      </c>
      <c r="D629" s="77">
        <v>24</v>
      </c>
      <c r="E629" s="62">
        <f t="shared" si="46"/>
        <v>0.65714285714285714</v>
      </c>
      <c r="AW629" s="72"/>
      <c r="AX629" s="56"/>
      <c r="AY629" s="41"/>
      <c r="AZ629" s="81"/>
      <c r="BA629" s="13"/>
    </row>
    <row r="630" spans="1:53">
      <c r="A630" s="46" t="s">
        <v>52</v>
      </c>
      <c r="B630" s="46" t="s">
        <v>574</v>
      </c>
      <c r="C630" s="63">
        <v>45</v>
      </c>
      <c r="D630" s="77">
        <v>23</v>
      </c>
      <c r="E630" s="62">
        <f t="shared" si="46"/>
        <v>0.48888888888888893</v>
      </c>
      <c r="AW630" s="72"/>
      <c r="AX630" s="56"/>
      <c r="AY630" s="41"/>
      <c r="AZ630" s="81"/>
      <c r="BA630" s="13"/>
    </row>
    <row r="631" spans="1:53">
      <c r="A631" s="46" t="s">
        <v>52</v>
      </c>
      <c r="B631" s="46" t="s">
        <v>903</v>
      </c>
      <c r="C631" s="63">
        <v>4</v>
      </c>
      <c r="D631" s="77">
        <v>7</v>
      </c>
      <c r="E631" s="62">
        <f t="shared" si="46"/>
        <v>-0.75</v>
      </c>
      <c r="AW631" s="72"/>
      <c r="AX631" s="56"/>
      <c r="AY631" s="41"/>
      <c r="AZ631" s="81"/>
      <c r="BA631" s="13"/>
    </row>
    <row r="632" spans="1:53">
      <c r="A632" s="46" t="s">
        <v>52</v>
      </c>
      <c r="B632" s="46" t="s">
        <v>293</v>
      </c>
      <c r="C632" s="63">
        <v>144</v>
      </c>
      <c r="D632" s="77">
        <v>59</v>
      </c>
      <c r="E632" s="62">
        <f t="shared" si="46"/>
        <v>0.59027777777777779</v>
      </c>
      <c r="AW632" s="72"/>
      <c r="AX632" s="56"/>
      <c r="AY632" s="41"/>
      <c r="AZ632" s="81"/>
      <c r="BA632" s="13"/>
    </row>
    <row r="633" spans="1:53">
      <c r="A633" s="46" t="s">
        <v>58</v>
      </c>
      <c r="B633" s="46" t="s">
        <v>193</v>
      </c>
      <c r="C633" s="63">
        <v>270</v>
      </c>
      <c r="D633" s="77">
        <v>170</v>
      </c>
      <c r="E633" s="62">
        <f t="shared" si="46"/>
        <v>0.37037037037037035</v>
      </c>
      <c r="AW633" s="72"/>
      <c r="AX633" s="56"/>
      <c r="AY633" s="41"/>
      <c r="AZ633" s="81"/>
      <c r="BA633" s="13"/>
    </row>
    <row r="634" spans="1:53">
      <c r="A634" s="46" t="s">
        <v>58</v>
      </c>
      <c r="B634" s="46" t="s">
        <v>375</v>
      </c>
      <c r="C634" s="63">
        <v>96</v>
      </c>
      <c r="D634" s="77">
        <v>68</v>
      </c>
      <c r="E634" s="62">
        <f t="shared" si="46"/>
        <v>0.29166666666666663</v>
      </c>
      <c r="AW634" s="72"/>
      <c r="AX634" s="56"/>
      <c r="AY634" s="41"/>
      <c r="AZ634" s="81"/>
      <c r="BA634" s="13"/>
    </row>
    <row r="635" spans="1:53">
      <c r="A635" s="46" t="s">
        <v>58</v>
      </c>
      <c r="B635" s="46" t="s">
        <v>429</v>
      </c>
      <c r="C635" s="63">
        <v>76</v>
      </c>
      <c r="D635" s="77">
        <v>29</v>
      </c>
      <c r="E635" s="62">
        <f t="shared" si="46"/>
        <v>0.61842105263157898</v>
      </c>
      <c r="AW635" s="72"/>
      <c r="AX635" s="56"/>
      <c r="AY635" s="41"/>
      <c r="AZ635" s="81"/>
      <c r="BA635" s="13"/>
    </row>
    <row r="636" spans="1:53">
      <c r="A636" s="46" t="s">
        <v>52</v>
      </c>
      <c r="B636" s="46" t="s">
        <v>436</v>
      </c>
      <c r="C636" s="63">
        <v>73</v>
      </c>
      <c r="D636" s="77">
        <v>44</v>
      </c>
      <c r="E636" s="62">
        <f t="shared" si="46"/>
        <v>0.39726027397260277</v>
      </c>
      <c r="AW636" s="72"/>
      <c r="AX636" s="56"/>
      <c r="AY636" s="41"/>
      <c r="AZ636" s="81"/>
      <c r="BA636" s="13"/>
    </row>
    <row r="637" spans="1:53">
      <c r="A637" s="46" t="s">
        <v>64</v>
      </c>
      <c r="B637" s="46" t="s">
        <v>227</v>
      </c>
      <c r="C637" s="63">
        <v>210</v>
      </c>
      <c r="D637" s="77">
        <v>116</v>
      </c>
      <c r="E637" s="62">
        <f t="shared" si="46"/>
        <v>0.44761904761904758</v>
      </c>
      <c r="AW637" s="72"/>
      <c r="AX637" s="56"/>
      <c r="AY637" s="41"/>
      <c r="AZ637" s="81"/>
      <c r="BA637" s="13"/>
    </row>
    <row r="638" spans="1:53">
      <c r="A638" s="46" t="s">
        <v>58</v>
      </c>
      <c r="B638" s="46" t="s">
        <v>404</v>
      </c>
      <c r="C638" s="63">
        <v>84</v>
      </c>
      <c r="D638" s="77">
        <v>43</v>
      </c>
      <c r="E638" s="62">
        <f t="shared" si="46"/>
        <v>0.48809523809523814</v>
      </c>
      <c r="AW638" s="72"/>
      <c r="AX638" s="56"/>
      <c r="AY638" s="41"/>
      <c r="AZ638" s="81"/>
      <c r="BA638" s="13"/>
    </row>
    <row r="639" spans="1:53">
      <c r="A639" s="46" t="s">
        <v>61</v>
      </c>
      <c r="B639" s="46" t="s">
        <v>495</v>
      </c>
      <c r="C639" s="63">
        <v>62</v>
      </c>
      <c r="D639" s="77">
        <v>30</v>
      </c>
      <c r="E639" s="62">
        <f t="shared" si="46"/>
        <v>0.5161290322580645</v>
      </c>
      <c r="AW639" s="72"/>
      <c r="AX639" s="56"/>
      <c r="AY639" s="82"/>
      <c r="AZ639" s="81"/>
      <c r="BA639" s="13"/>
    </row>
    <row r="640" spans="1:53">
      <c r="A640" s="46" t="s">
        <v>61</v>
      </c>
      <c r="B640" s="46" t="s">
        <v>704</v>
      </c>
      <c r="C640" s="63">
        <v>26</v>
      </c>
      <c r="D640" s="77">
        <v>23</v>
      </c>
      <c r="E640" s="62">
        <f t="shared" si="46"/>
        <v>0.11538461538461542</v>
      </c>
      <c r="AW640" s="72"/>
      <c r="AX640" s="56"/>
      <c r="AY640" s="41"/>
      <c r="AZ640" s="81"/>
      <c r="BA640" s="13"/>
    </row>
    <row r="641" spans="1:53">
      <c r="A641" s="46" t="s">
        <v>52</v>
      </c>
      <c r="B641" s="46" t="s">
        <v>63</v>
      </c>
      <c r="C641" s="61">
        <v>4126</v>
      </c>
      <c r="D641" s="77">
        <v>1631</v>
      </c>
      <c r="E641" s="62">
        <f t="shared" si="46"/>
        <v>0.60470189045079981</v>
      </c>
      <c r="AW641" s="72"/>
      <c r="AX641" s="56"/>
      <c r="AY641" s="41"/>
      <c r="AZ641" s="81"/>
      <c r="BA641" s="13"/>
    </row>
    <row r="642" spans="1:53">
      <c r="A642" s="46" t="s">
        <v>72</v>
      </c>
      <c r="B642" s="46" t="s">
        <v>533</v>
      </c>
      <c r="C642" s="63">
        <v>53</v>
      </c>
      <c r="D642" s="77">
        <v>25</v>
      </c>
      <c r="E642" s="62">
        <f t="shared" si="46"/>
        <v>0.52830188679245282</v>
      </c>
      <c r="AW642" s="72"/>
      <c r="AX642" s="56"/>
      <c r="AY642" s="41"/>
      <c r="AZ642" s="81"/>
      <c r="BA642" s="13"/>
    </row>
    <row r="643" spans="1:53">
      <c r="A643" s="46" t="s">
        <v>52</v>
      </c>
      <c r="B643" s="46" t="s">
        <v>333</v>
      </c>
      <c r="C643" s="63">
        <v>120</v>
      </c>
      <c r="D643" s="77">
        <v>41</v>
      </c>
      <c r="E643" s="62">
        <f t="shared" si="46"/>
        <v>0.65833333333333333</v>
      </c>
      <c r="AW643" s="72"/>
      <c r="AX643" s="56"/>
      <c r="AY643" s="41"/>
      <c r="AZ643" s="81"/>
      <c r="BA643" s="13"/>
    </row>
    <row r="644" spans="1:53">
      <c r="A644" s="46" t="s">
        <v>58</v>
      </c>
      <c r="B644" s="46" t="s">
        <v>258</v>
      </c>
      <c r="C644" s="63">
        <v>178</v>
      </c>
      <c r="D644" s="77">
        <v>101</v>
      </c>
      <c r="E644" s="62">
        <f t="shared" si="46"/>
        <v>0.43258426966292129</v>
      </c>
      <c r="AW644" s="72"/>
      <c r="AX644" s="56"/>
      <c r="AY644" s="41"/>
      <c r="AZ644" s="81"/>
      <c r="BA644" s="13"/>
    </row>
    <row r="645" spans="1:53">
      <c r="A645" s="46" t="s">
        <v>1452</v>
      </c>
      <c r="B645" s="46" t="s">
        <v>629</v>
      </c>
      <c r="C645" s="63">
        <v>35</v>
      </c>
      <c r="D645" s="77">
        <v>14</v>
      </c>
      <c r="E645" s="62">
        <f t="shared" si="46"/>
        <v>0.6</v>
      </c>
      <c r="AW645" s="72"/>
      <c r="AX645" s="56"/>
      <c r="AY645" s="41"/>
      <c r="AZ645" s="81"/>
      <c r="BA645" s="13"/>
    </row>
    <row r="646" spans="1:53">
      <c r="A646" s="46" t="s">
        <v>58</v>
      </c>
      <c r="B646" s="46" t="s">
        <v>64</v>
      </c>
      <c r="C646" s="63">
        <v>42</v>
      </c>
      <c r="D646" s="77">
        <v>31</v>
      </c>
      <c r="E646" s="62">
        <f t="shared" ref="E646:E709" si="47">1-(D646/C646)</f>
        <v>0.26190476190476186</v>
      </c>
      <c r="AW646" s="72"/>
      <c r="AX646" s="56"/>
      <c r="AY646" s="41"/>
      <c r="AZ646" s="81"/>
      <c r="BA646" s="13"/>
    </row>
    <row r="647" spans="1:53">
      <c r="A647" s="46" t="s">
        <v>58</v>
      </c>
      <c r="B647" s="46" t="s">
        <v>872</v>
      </c>
      <c r="C647" s="63">
        <v>9</v>
      </c>
      <c r="D647" s="77">
        <v>7</v>
      </c>
      <c r="E647" s="62">
        <f t="shared" si="47"/>
        <v>0.22222222222222221</v>
      </c>
      <c r="AW647" s="72"/>
      <c r="AX647" s="56"/>
      <c r="AY647" s="41"/>
      <c r="AZ647" s="81"/>
      <c r="BA647" s="13"/>
    </row>
    <row r="648" spans="1:53">
      <c r="A648" s="46" t="s">
        <v>52</v>
      </c>
      <c r="B648" s="46" t="s">
        <v>567</v>
      </c>
      <c r="C648" s="63">
        <v>46</v>
      </c>
      <c r="D648" s="77">
        <v>28</v>
      </c>
      <c r="E648" s="62">
        <f t="shared" si="47"/>
        <v>0.39130434782608692</v>
      </c>
      <c r="AW648" s="72"/>
      <c r="AX648" s="56"/>
      <c r="AY648" s="41"/>
      <c r="AZ648" s="81"/>
      <c r="BA648" s="13"/>
    </row>
    <row r="649" spans="1:53">
      <c r="A649" s="46" t="s">
        <v>58</v>
      </c>
      <c r="B649" s="46" t="s">
        <v>467</v>
      </c>
      <c r="C649" s="63">
        <v>66</v>
      </c>
      <c r="D649" s="77">
        <v>34</v>
      </c>
      <c r="E649" s="62">
        <f t="shared" si="47"/>
        <v>0.48484848484848486</v>
      </c>
      <c r="AW649" s="72"/>
      <c r="AX649" s="56"/>
      <c r="AY649" s="41"/>
      <c r="AZ649" s="81"/>
      <c r="BA649" s="13"/>
    </row>
    <row r="650" spans="1:53">
      <c r="A650" s="46" t="s">
        <v>56</v>
      </c>
      <c r="B650" s="46" t="s">
        <v>368</v>
      </c>
      <c r="C650" s="63">
        <v>101</v>
      </c>
      <c r="D650" s="77">
        <v>55</v>
      </c>
      <c r="E650" s="62">
        <f t="shared" si="47"/>
        <v>0.45544554455445541</v>
      </c>
      <c r="AW650" s="72"/>
      <c r="AX650" s="56"/>
      <c r="AY650" s="41"/>
      <c r="AZ650" s="81"/>
      <c r="BA650" s="13"/>
    </row>
    <row r="651" spans="1:53">
      <c r="A651" s="46" t="s">
        <v>61</v>
      </c>
      <c r="B651" s="46" t="s">
        <v>289</v>
      </c>
      <c r="C651" s="63">
        <v>149</v>
      </c>
      <c r="D651" s="77">
        <v>86</v>
      </c>
      <c r="E651" s="62">
        <f t="shared" si="47"/>
        <v>0.42281879194630867</v>
      </c>
      <c r="AW651" s="72"/>
      <c r="AX651" s="56"/>
      <c r="AY651" s="41"/>
      <c r="AZ651" s="81"/>
      <c r="BA651" s="13"/>
    </row>
    <row r="652" spans="1:53">
      <c r="A652" s="46" t="s">
        <v>64</v>
      </c>
      <c r="B652" s="46" t="s">
        <v>298</v>
      </c>
      <c r="C652" s="63">
        <v>140</v>
      </c>
      <c r="D652" s="77">
        <v>74</v>
      </c>
      <c r="E652" s="62">
        <f t="shared" si="47"/>
        <v>0.47142857142857142</v>
      </c>
      <c r="AW652" s="72"/>
      <c r="AX652" s="56"/>
      <c r="AY652" s="41"/>
      <c r="AZ652" s="81"/>
      <c r="BA652" s="13"/>
    </row>
    <row r="653" spans="1:53">
      <c r="A653" s="46" t="s">
        <v>58</v>
      </c>
      <c r="B653" s="46" t="s">
        <v>229</v>
      </c>
      <c r="C653" s="63">
        <v>208</v>
      </c>
      <c r="D653" s="77">
        <v>120</v>
      </c>
      <c r="E653" s="62">
        <f t="shared" si="47"/>
        <v>0.42307692307692313</v>
      </c>
      <c r="AW653" s="72"/>
      <c r="AX653" s="56"/>
      <c r="AY653" s="41"/>
      <c r="AZ653" s="81"/>
      <c r="BA653" s="13"/>
    </row>
    <row r="654" spans="1:53">
      <c r="A654" s="46" t="s">
        <v>58</v>
      </c>
      <c r="B654" s="46" t="s">
        <v>507</v>
      </c>
      <c r="C654" s="63">
        <v>59</v>
      </c>
      <c r="D654" s="77">
        <v>34</v>
      </c>
      <c r="E654" s="62">
        <f t="shared" si="47"/>
        <v>0.42372881355932202</v>
      </c>
      <c r="AW654" s="72"/>
      <c r="AX654" s="56"/>
      <c r="AY654" s="41"/>
      <c r="AZ654" s="81"/>
      <c r="BA654" s="13"/>
    </row>
    <row r="655" spans="1:53">
      <c r="A655" s="46" t="s">
        <v>1452</v>
      </c>
      <c r="B655" s="46" t="s">
        <v>724</v>
      </c>
      <c r="C655" s="63">
        <v>24</v>
      </c>
      <c r="D655" s="77">
        <v>7</v>
      </c>
      <c r="E655" s="62">
        <f t="shared" si="47"/>
        <v>0.70833333333333326</v>
      </c>
      <c r="AW655" s="72"/>
      <c r="AX655" s="56"/>
      <c r="AY655" s="41"/>
      <c r="AZ655" s="81"/>
      <c r="BA655" s="13"/>
    </row>
    <row r="656" spans="1:53">
      <c r="A656" s="46" t="s">
        <v>52</v>
      </c>
      <c r="B656" s="46" t="s">
        <v>769</v>
      </c>
      <c r="C656" s="63">
        <v>19</v>
      </c>
      <c r="D656" s="77">
        <v>10</v>
      </c>
      <c r="E656" s="62">
        <f t="shared" si="47"/>
        <v>0.47368421052631582</v>
      </c>
      <c r="AW656" s="72"/>
      <c r="AX656" s="56"/>
      <c r="AY656" s="41"/>
      <c r="AZ656" s="81"/>
      <c r="BA656" s="13"/>
    </row>
    <row r="657" spans="1:53">
      <c r="A657" s="46" t="s">
        <v>58</v>
      </c>
      <c r="B657" s="46" t="s">
        <v>756</v>
      </c>
      <c r="C657" s="63">
        <v>20</v>
      </c>
      <c r="D657" s="77">
        <v>10</v>
      </c>
      <c r="E657" s="62">
        <f t="shared" si="47"/>
        <v>0.5</v>
      </c>
      <c r="AW657" s="72"/>
      <c r="AX657" s="56"/>
      <c r="AY657" s="41"/>
      <c r="AZ657" s="81"/>
      <c r="BA657" s="13"/>
    </row>
    <row r="658" spans="1:53">
      <c r="A658" s="46" t="s">
        <v>58</v>
      </c>
      <c r="B658" s="46" t="s">
        <v>407</v>
      </c>
      <c r="C658" s="63">
        <v>83</v>
      </c>
      <c r="D658" s="77">
        <v>43</v>
      </c>
      <c r="E658" s="62">
        <f t="shared" si="47"/>
        <v>0.48192771084337349</v>
      </c>
      <c r="AW658" s="72"/>
      <c r="AX658" s="56"/>
      <c r="AY658" s="41"/>
      <c r="AZ658" s="81"/>
      <c r="BA658" s="13"/>
    </row>
    <row r="659" spans="1:53">
      <c r="A659" s="46" t="s">
        <v>56</v>
      </c>
      <c r="B659" s="46" t="s">
        <v>770</v>
      </c>
      <c r="C659" s="63">
        <v>19</v>
      </c>
      <c r="D659" s="77">
        <v>11</v>
      </c>
      <c r="E659" s="62">
        <f t="shared" si="47"/>
        <v>0.42105263157894735</v>
      </c>
      <c r="AW659" s="72"/>
      <c r="AX659" s="56"/>
      <c r="AY659" s="41"/>
      <c r="AZ659" s="81"/>
      <c r="BA659" s="13"/>
    </row>
    <row r="660" spans="1:53">
      <c r="A660" s="46" t="s">
        <v>58</v>
      </c>
      <c r="B660" s="46" t="s">
        <v>498</v>
      </c>
      <c r="C660" s="63">
        <v>61</v>
      </c>
      <c r="D660" s="77">
        <v>38</v>
      </c>
      <c r="E660" s="62">
        <f t="shared" si="47"/>
        <v>0.37704918032786883</v>
      </c>
      <c r="AW660" s="72"/>
      <c r="AX660" s="56"/>
      <c r="AY660" s="41"/>
      <c r="AZ660" s="81"/>
      <c r="BA660" s="13"/>
    </row>
    <row r="661" spans="1:53">
      <c r="A661" s="46" t="s">
        <v>61</v>
      </c>
      <c r="B661" s="46" t="s">
        <v>873</v>
      </c>
      <c r="C661" s="63">
        <v>9</v>
      </c>
      <c r="D661" s="77">
        <v>4</v>
      </c>
      <c r="E661" s="62">
        <f t="shared" si="47"/>
        <v>0.55555555555555558</v>
      </c>
      <c r="AW661" s="72"/>
      <c r="AX661" s="56"/>
      <c r="AY661" s="82"/>
      <c r="AZ661" s="81"/>
      <c r="BA661" s="13"/>
    </row>
    <row r="662" spans="1:53">
      <c r="A662" s="46" t="s">
        <v>1452</v>
      </c>
      <c r="B662" s="46" t="s">
        <v>488</v>
      </c>
      <c r="C662" s="63">
        <v>63</v>
      </c>
      <c r="D662" s="77">
        <v>26</v>
      </c>
      <c r="E662" s="62">
        <f t="shared" si="47"/>
        <v>0.58730158730158732</v>
      </c>
      <c r="AW662" s="72"/>
      <c r="AX662" s="56"/>
      <c r="AY662" s="41"/>
      <c r="AZ662" s="81"/>
      <c r="BA662" s="13"/>
    </row>
    <row r="663" spans="1:53">
      <c r="A663" s="46" t="s">
        <v>52</v>
      </c>
      <c r="B663" s="46" t="s">
        <v>81</v>
      </c>
      <c r="C663" s="61">
        <v>1329</v>
      </c>
      <c r="D663" s="77">
        <v>463</v>
      </c>
      <c r="E663" s="62">
        <f t="shared" si="47"/>
        <v>0.65161775771256591</v>
      </c>
      <c r="AW663" s="72"/>
      <c r="AX663" s="56"/>
      <c r="AY663" s="41"/>
      <c r="AZ663" s="81"/>
      <c r="BA663" s="13"/>
    </row>
    <row r="664" spans="1:53">
      <c r="A664" s="46" t="s">
        <v>64</v>
      </c>
      <c r="B664" s="46" t="s">
        <v>437</v>
      </c>
      <c r="C664" s="63">
        <v>73</v>
      </c>
      <c r="D664" s="77">
        <v>57</v>
      </c>
      <c r="E664" s="62">
        <f t="shared" si="47"/>
        <v>0.21917808219178081</v>
      </c>
      <c r="AW664" s="72"/>
      <c r="AX664" s="56"/>
      <c r="AY664" s="41"/>
      <c r="AZ664" s="81"/>
      <c r="BA664" s="13"/>
    </row>
    <row r="665" spans="1:53">
      <c r="A665" s="46" t="s">
        <v>56</v>
      </c>
      <c r="B665" s="46" t="s">
        <v>248</v>
      </c>
      <c r="C665" s="63">
        <v>187</v>
      </c>
      <c r="D665" s="77">
        <v>99</v>
      </c>
      <c r="E665" s="62">
        <f t="shared" si="47"/>
        <v>0.47058823529411764</v>
      </c>
      <c r="AW665" s="72"/>
      <c r="AX665" s="56"/>
      <c r="AY665" s="41"/>
      <c r="AZ665" s="81"/>
      <c r="BA665" s="13"/>
    </row>
    <row r="666" spans="1:53">
      <c r="A666" s="46" t="s">
        <v>61</v>
      </c>
      <c r="B666" s="46" t="s">
        <v>160</v>
      </c>
      <c r="C666" s="63">
        <v>358</v>
      </c>
      <c r="D666" s="77">
        <v>205</v>
      </c>
      <c r="E666" s="62">
        <f t="shared" si="47"/>
        <v>0.42737430167597767</v>
      </c>
      <c r="AW666" s="72"/>
      <c r="AX666" s="56"/>
      <c r="AY666" s="41"/>
      <c r="AZ666" s="81"/>
      <c r="BA666" s="13"/>
    </row>
    <row r="667" spans="1:53">
      <c r="A667" s="46" t="s">
        <v>1452</v>
      </c>
      <c r="B667" s="46" t="s">
        <v>445</v>
      </c>
      <c r="C667" s="63">
        <v>71</v>
      </c>
      <c r="D667" s="77">
        <v>43</v>
      </c>
      <c r="E667" s="62">
        <f t="shared" si="47"/>
        <v>0.39436619718309862</v>
      </c>
      <c r="AW667" s="72"/>
      <c r="AX667" s="56"/>
      <c r="AY667" s="41"/>
      <c r="AZ667" s="81"/>
      <c r="BA667" s="13"/>
    </row>
    <row r="668" spans="1:53">
      <c r="A668" s="46" t="s">
        <v>52</v>
      </c>
      <c r="B668" s="46" t="s">
        <v>191</v>
      </c>
      <c r="C668" s="63">
        <v>278</v>
      </c>
      <c r="D668" s="77">
        <v>139</v>
      </c>
      <c r="E668" s="62">
        <f t="shared" si="47"/>
        <v>0.5</v>
      </c>
      <c r="AW668" s="72"/>
      <c r="AX668" s="56"/>
      <c r="AY668" s="41"/>
      <c r="AZ668" s="81"/>
      <c r="BA668" s="13"/>
    </row>
    <row r="669" spans="1:53">
      <c r="A669" s="46" t="s">
        <v>64</v>
      </c>
      <c r="B669" s="46" t="s">
        <v>599</v>
      </c>
      <c r="C669" s="63">
        <v>41</v>
      </c>
      <c r="D669" s="77">
        <v>20</v>
      </c>
      <c r="E669" s="62">
        <f t="shared" si="47"/>
        <v>0.51219512195121952</v>
      </c>
      <c r="AW669" s="72"/>
      <c r="AX669" s="56"/>
      <c r="AY669" s="41"/>
      <c r="AZ669" s="81"/>
      <c r="BA669" s="13"/>
    </row>
    <row r="670" spans="1:53">
      <c r="A670" s="46" t="s">
        <v>58</v>
      </c>
      <c r="B670" s="46" t="s">
        <v>713</v>
      </c>
      <c r="C670" s="63">
        <v>25</v>
      </c>
      <c r="D670" s="77">
        <v>23</v>
      </c>
      <c r="E670" s="62">
        <f t="shared" si="47"/>
        <v>7.999999999999996E-2</v>
      </c>
      <c r="AW670" s="72"/>
      <c r="AX670" s="56"/>
      <c r="AY670" s="41"/>
      <c r="AZ670" s="81"/>
      <c r="BA670" s="13"/>
    </row>
    <row r="671" spans="1:53">
      <c r="A671" s="46" t="s">
        <v>58</v>
      </c>
      <c r="B671" s="46" t="s">
        <v>645</v>
      </c>
      <c r="C671" s="63">
        <v>34</v>
      </c>
      <c r="D671" s="77">
        <v>33</v>
      </c>
      <c r="E671" s="62">
        <f t="shared" si="47"/>
        <v>2.9411764705882359E-2</v>
      </c>
      <c r="AW671" s="72"/>
      <c r="AX671" s="56"/>
      <c r="AY671" s="41"/>
      <c r="AZ671" s="81"/>
      <c r="BA671" s="13"/>
    </row>
    <row r="672" spans="1:53">
      <c r="A672" s="46" t="s">
        <v>52</v>
      </c>
      <c r="B672" s="46" t="s">
        <v>370</v>
      </c>
      <c r="C672" s="63">
        <v>99</v>
      </c>
      <c r="D672" s="77">
        <v>55</v>
      </c>
      <c r="E672" s="62">
        <f t="shared" si="47"/>
        <v>0.44444444444444442</v>
      </c>
      <c r="AW672" s="72"/>
      <c r="AX672" s="56"/>
      <c r="AY672" s="41"/>
      <c r="AZ672" s="81"/>
      <c r="BA672" s="13"/>
    </row>
    <row r="673" spans="1:53">
      <c r="A673" s="46" t="s">
        <v>61</v>
      </c>
      <c r="B673" s="46" t="s">
        <v>851</v>
      </c>
      <c r="C673" s="63">
        <v>11</v>
      </c>
      <c r="D673" s="77">
        <v>7</v>
      </c>
      <c r="E673" s="62">
        <f t="shared" si="47"/>
        <v>0.36363636363636365</v>
      </c>
      <c r="AW673" s="72"/>
      <c r="AX673" s="56"/>
      <c r="AY673" s="41"/>
      <c r="AZ673" s="81"/>
      <c r="BA673" s="13"/>
    </row>
    <row r="674" spans="1:53">
      <c r="A674" s="46" t="s">
        <v>58</v>
      </c>
      <c r="B674" s="46" t="s">
        <v>800</v>
      </c>
      <c r="C674" s="63">
        <v>16</v>
      </c>
      <c r="D674" s="77">
        <v>11</v>
      </c>
      <c r="E674" s="62">
        <f t="shared" si="47"/>
        <v>0.3125</v>
      </c>
      <c r="AW674" s="72"/>
      <c r="AX674" s="56"/>
      <c r="AY674" s="41"/>
      <c r="AZ674" s="81"/>
      <c r="BA674" s="13"/>
    </row>
    <row r="675" spans="1:53">
      <c r="A675" s="46" t="s">
        <v>64</v>
      </c>
      <c r="B675" s="46" t="s">
        <v>757</v>
      </c>
      <c r="C675" s="63">
        <v>20</v>
      </c>
      <c r="D675" s="77">
        <v>9</v>
      </c>
      <c r="E675" s="62">
        <f t="shared" si="47"/>
        <v>0.55000000000000004</v>
      </c>
      <c r="AW675" s="72"/>
      <c r="AX675" s="56"/>
      <c r="AY675" s="41"/>
      <c r="AZ675" s="81"/>
      <c r="BA675" s="13"/>
    </row>
    <row r="676" spans="1:53">
      <c r="A676" s="46" t="s">
        <v>61</v>
      </c>
      <c r="B676" s="46" t="s">
        <v>729</v>
      </c>
      <c r="C676" s="63">
        <v>23</v>
      </c>
      <c r="D676" s="77">
        <v>4</v>
      </c>
      <c r="E676" s="62">
        <f t="shared" si="47"/>
        <v>0.82608695652173914</v>
      </c>
      <c r="AW676" s="72"/>
      <c r="AX676" s="56"/>
      <c r="AY676" s="41"/>
      <c r="AZ676" s="81"/>
      <c r="BA676" s="13"/>
    </row>
    <row r="677" spans="1:53">
      <c r="A677" s="46" t="s">
        <v>1452</v>
      </c>
      <c r="B677" s="46" t="s">
        <v>534</v>
      </c>
      <c r="C677" s="63">
        <v>53</v>
      </c>
      <c r="D677" s="77">
        <v>30</v>
      </c>
      <c r="E677" s="62">
        <f t="shared" si="47"/>
        <v>0.43396226415094341</v>
      </c>
      <c r="AW677" s="72"/>
      <c r="AX677" s="56"/>
      <c r="AY677" s="82"/>
      <c r="AZ677" s="81"/>
      <c r="BA677" s="13"/>
    </row>
    <row r="678" spans="1:53">
      <c r="A678" s="46" t="s">
        <v>56</v>
      </c>
      <c r="B678" s="46" t="s">
        <v>361</v>
      </c>
      <c r="C678" s="63">
        <v>106</v>
      </c>
      <c r="D678" s="77">
        <v>75</v>
      </c>
      <c r="E678" s="62">
        <f t="shared" si="47"/>
        <v>0.29245283018867929</v>
      </c>
      <c r="AW678" s="72"/>
      <c r="AX678" s="56"/>
      <c r="AY678" s="41"/>
      <c r="AZ678" s="81"/>
      <c r="BA678" s="13"/>
    </row>
    <row r="679" spans="1:53">
      <c r="A679" s="46" t="s">
        <v>52</v>
      </c>
      <c r="B679" s="46" t="s">
        <v>70</v>
      </c>
      <c r="C679" s="61">
        <v>2542</v>
      </c>
      <c r="D679" s="77">
        <v>933</v>
      </c>
      <c r="E679" s="62">
        <f t="shared" si="47"/>
        <v>0.63296616837136122</v>
      </c>
      <c r="AW679" s="72"/>
      <c r="AX679" s="56"/>
      <c r="AY679" s="41"/>
      <c r="AZ679" s="81"/>
      <c r="BA679" s="13"/>
    </row>
    <row r="680" spans="1:53">
      <c r="A680" s="46" t="s">
        <v>58</v>
      </c>
      <c r="B680" s="46" t="s">
        <v>341</v>
      </c>
      <c r="C680" s="63">
        <v>117</v>
      </c>
      <c r="D680" s="77">
        <v>59</v>
      </c>
      <c r="E680" s="62">
        <f t="shared" si="47"/>
        <v>0.49572649572649574</v>
      </c>
      <c r="AW680" s="72"/>
      <c r="AX680" s="56"/>
      <c r="AY680" s="41"/>
      <c r="AZ680" s="81"/>
      <c r="BA680" s="13"/>
    </row>
    <row r="681" spans="1:53">
      <c r="A681" s="46" t="s">
        <v>64</v>
      </c>
      <c r="B681" s="46" t="s">
        <v>553</v>
      </c>
      <c r="C681" s="63">
        <v>49</v>
      </c>
      <c r="D681" s="77">
        <v>33</v>
      </c>
      <c r="E681" s="62">
        <f t="shared" si="47"/>
        <v>0.32653061224489799</v>
      </c>
      <c r="AW681" s="72"/>
      <c r="AX681" s="56"/>
      <c r="AY681" s="41"/>
      <c r="AZ681" s="81"/>
      <c r="BA681" s="13"/>
    </row>
    <row r="682" spans="1:53">
      <c r="A682" s="46" t="s">
        <v>1452</v>
      </c>
      <c r="B682" s="46" t="s">
        <v>514</v>
      </c>
      <c r="C682" s="63">
        <v>57</v>
      </c>
      <c r="D682" s="77">
        <v>31</v>
      </c>
      <c r="E682" s="62">
        <f t="shared" si="47"/>
        <v>0.45614035087719296</v>
      </c>
      <c r="AW682" s="72"/>
      <c r="AX682" s="56"/>
      <c r="AY682" s="41"/>
      <c r="AZ682" s="81"/>
      <c r="BA682" s="13"/>
    </row>
    <row r="683" spans="1:53">
      <c r="A683" s="46" t="s">
        <v>64</v>
      </c>
      <c r="B683" s="46" t="s">
        <v>438</v>
      </c>
      <c r="C683" s="63">
        <v>73</v>
      </c>
      <c r="D683" s="77">
        <v>48</v>
      </c>
      <c r="E683" s="62">
        <f t="shared" si="47"/>
        <v>0.34246575342465757</v>
      </c>
      <c r="AW683" s="72"/>
      <c r="AX683" s="56"/>
      <c r="AY683" s="41"/>
      <c r="AZ683" s="81"/>
      <c r="BA683" s="13"/>
    </row>
    <row r="684" spans="1:53">
      <c r="A684" s="46" t="s">
        <v>72</v>
      </c>
      <c r="B684" s="46" t="s">
        <v>410</v>
      </c>
      <c r="C684" s="63">
        <v>82</v>
      </c>
      <c r="D684" s="77">
        <v>69</v>
      </c>
      <c r="E684" s="62">
        <f t="shared" si="47"/>
        <v>0.15853658536585369</v>
      </c>
      <c r="AW684" s="72"/>
      <c r="AX684" s="56"/>
      <c r="AY684" s="41"/>
      <c r="AZ684" s="81"/>
      <c r="BA684" s="13"/>
    </row>
    <row r="685" spans="1:53">
      <c r="A685" s="46" t="s">
        <v>58</v>
      </c>
      <c r="B685" s="46" t="s">
        <v>771</v>
      </c>
      <c r="C685" s="63">
        <v>19</v>
      </c>
      <c r="D685" s="77">
        <v>15</v>
      </c>
      <c r="E685" s="62">
        <f t="shared" si="47"/>
        <v>0.21052631578947367</v>
      </c>
      <c r="AW685" s="72"/>
      <c r="AX685" s="56"/>
      <c r="AY685" s="41"/>
      <c r="AZ685" s="81"/>
      <c r="BA685" s="13"/>
    </row>
    <row r="686" spans="1:53">
      <c r="A686" s="46" t="s">
        <v>58</v>
      </c>
      <c r="B686" s="46" t="s">
        <v>388</v>
      </c>
      <c r="C686" s="63">
        <v>90</v>
      </c>
      <c r="D686" s="77">
        <v>50</v>
      </c>
      <c r="E686" s="62">
        <f t="shared" si="47"/>
        <v>0.44444444444444442</v>
      </c>
      <c r="AW686" s="72"/>
      <c r="AX686" s="56"/>
      <c r="AY686" s="41"/>
      <c r="AZ686" s="81"/>
      <c r="BA686" s="13"/>
    </row>
    <row r="687" spans="1:53">
      <c r="A687" s="46" t="s">
        <v>64</v>
      </c>
      <c r="B687" s="46" t="s">
        <v>544</v>
      </c>
      <c r="C687" s="63">
        <v>51</v>
      </c>
      <c r="D687" s="77">
        <v>44</v>
      </c>
      <c r="E687" s="62">
        <f t="shared" si="47"/>
        <v>0.13725490196078427</v>
      </c>
      <c r="AW687" s="72"/>
      <c r="AX687" s="56"/>
      <c r="AY687" s="41"/>
      <c r="AZ687" s="81"/>
      <c r="BA687" s="13"/>
    </row>
    <row r="688" spans="1:53">
      <c r="A688" s="46" t="s">
        <v>64</v>
      </c>
      <c r="B688" s="46" t="s">
        <v>772</v>
      </c>
      <c r="C688" s="63">
        <v>19</v>
      </c>
      <c r="D688" s="77">
        <v>7</v>
      </c>
      <c r="E688" s="62">
        <f t="shared" si="47"/>
        <v>0.63157894736842102</v>
      </c>
      <c r="AW688" s="72"/>
      <c r="AX688" s="56"/>
      <c r="AY688" s="41"/>
      <c r="AZ688" s="81"/>
      <c r="BA688" s="13"/>
    </row>
    <row r="689" spans="1:53">
      <c r="A689" s="46" t="s">
        <v>72</v>
      </c>
      <c r="B689" s="46" t="s">
        <v>148</v>
      </c>
      <c r="C689" s="63">
        <v>397</v>
      </c>
      <c r="D689" s="77">
        <v>204</v>
      </c>
      <c r="E689" s="62">
        <f t="shared" si="47"/>
        <v>0.48614609571788414</v>
      </c>
      <c r="AW689" s="72"/>
      <c r="AX689" s="56"/>
      <c r="AY689" s="41"/>
      <c r="AZ689" s="81"/>
      <c r="BA689" s="13"/>
    </row>
    <row r="690" spans="1:53">
      <c r="A690" s="46" t="s">
        <v>56</v>
      </c>
      <c r="B690" s="46" t="s">
        <v>773</v>
      </c>
      <c r="C690" s="63">
        <v>19</v>
      </c>
      <c r="D690" s="77">
        <v>16</v>
      </c>
      <c r="E690" s="62">
        <f t="shared" si="47"/>
        <v>0.15789473684210531</v>
      </c>
      <c r="AW690" s="72"/>
      <c r="AX690" s="56"/>
      <c r="AY690" s="41"/>
      <c r="AZ690" s="81"/>
      <c r="BA690" s="13"/>
    </row>
    <row r="691" spans="1:53">
      <c r="A691" s="46" t="s">
        <v>56</v>
      </c>
      <c r="B691" s="46" t="s">
        <v>302</v>
      </c>
      <c r="C691" s="63">
        <v>138</v>
      </c>
      <c r="D691" s="77">
        <v>60</v>
      </c>
      <c r="E691" s="62">
        <f t="shared" si="47"/>
        <v>0.56521739130434789</v>
      </c>
      <c r="AW691" s="72"/>
      <c r="AX691" s="56"/>
      <c r="AY691" s="41"/>
      <c r="AZ691" s="81"/>
      <c r="BA691" s="13"/>
    </row>
    <row r="692" spans="1:53">
      <c r="A692" s="46" t="s">
        <v>72</v>
      </c>
      <c r="B692" s="46" t="s">
        <v>462</v>
      </c>
      <c r="C692" s="63">
        <v>68</v>
      </c>
      <c r="D692" s="77">
        <v>33</v>
      </c>
      <c r="E692" s="62">
        <f t="shared" si="47"/>
        <v>0.51470588235294112</v>
      </c>
      <c r="AW692" s="72"/>
      <c r="AX692" s="56"/>
      <c r="AY692" s="41"/>
      <c r="AZ692" s="81"/>
      <c r="BA692" s="13"/>
    </row>
    <row r="693" spans="1:53">
      <c r="A693" s="46" t="s">
        <v>58</v>
      </c>
      <c r="B693" s="46" t="s">
        <v>785</v>
      </c>
      <c r="C693" s="63">
        <v>18</v>
      </c>
      <c r="D693" s="77">
        <v>10</v>
      </c>
      <c r="E693" s="62">
        <f t="shared" si="47"/>
        <v>0.44444444444444442</v>
      </c>
      <c r="AW693" s="72"/>
      <c r="AX693" s="56"/>
      <c r="AY693" s="41"/>
      <c r="AZ693" s="81"/>
      <c r="BA693" s="13"/>
    </row>
    <row r="694" spans="1:53">
      <c r="A694" s="46" t="s">
        <v>52</v>
      </c>
      <c r="B694" s="46" t="s">
        <v>750</v>
      </c>
      <c r="C694" s="63">
        <v>21</v>
      </c>
      <c r="D694" s="77">
        <v>16</v>
      </c>
      <c r="E694" s="62">
        <f t="shared" si="47"/>
        <v>0.23809523809523814</v>
      </c>
      <c r="AW694" s="72"/>
      <c r="AX694" s="56"/>
      <c r="AY694" s="41"/>
      <c r="AZ694" s="81"/>
      <c r="BA694" s="13"/>
    </row>
    <row r="695" spans="1:53">
      <c r="A695" s="46" t="s">
        <v>58</v>
      </c>
      <c r="B695" s="46" t="s">
        <v>568</v>
      </c>
      <c r="C695" s="63">
        <v>46</v>
      </c>
      <c r="D695" s="77">
        <v>36</v>
      </c>
      <c r="E695" s="62">
        <f t="shared" si="47"/>
        <v>0.21739130434782605</v>
      </c>
      <c r="AW695" s="72"/>
      <c r="AX695" s="56"/>
      <c r="AY695" s="41"/>
      <c r="AZ695" s="81"/>
      <c r="BA695" s="13"/>
    </row>
    <row r="696" spans="1:53">
      <c r="A696" s="46" t="s">
        <v>58</v>
      </c>
      <c r="B696" s="46" t="s">
        <v>893</v>
      </c>
      <c r="C696" s="63">
        <v>6</v>
      </c>
      <c r="D696" s="77">
        <v>3</v>
      </c>
      <c r="E696" s="62">
        <f t="shared" si="47"/>
        <v>0.5</v>
      </c>
      <c r="AW696" s="72"/>
      <c r="AX696" s="56"/>
      <c r="AY696" s="41"/>
      <c r="AZ696" s="81"/>
      <c r="BA696" s="13"/>
    </row>
    <row r="697" spans="1:53">
      <c r="A697" s="46" t="s">
        <v>72</v>
      </c>
      <c r="B697" s="46" t="s">
        <v>600</v>
      </c>
      <c r="C697" s="63">
        <v>41</v>
      </c>
      <c r="D697" s="77">
        <v>25</v>
      </c>
      <c r="E697" s="62">
        <f t="shared" si="47"/>
        <v>0.3902439024390244</v>
      </c>
      <c r="AW697" s="72"/>
      <c r="AX697" s="56"/>
      <c r="AY697" s="41"/>
      <c r="AZ697" s="81"/>
      <c r="BA697" s="13"/>
    </row>
    <row r="698" spans="1:53">
      <c r="A698" s="46" t="s">
        <v>58</v>
      </c>
      <c r="B698" s="46" t="s">
        <v>453</v>
      </c>
      <c r="C698" s="63">
        <v>70</v>
      </c>
      <c r="D698" s="77">
        <v>38</v>
      </c>
      <c r="E698" s="62">
        <f t="shared" si="47"/>
        <v>0.45714285714285718</v>
      </c>
      <c r="AW698" s="72"/>
      <c r="AX698" s="56"/>
      <c r="AY698" s="41"/>
      <c r="AZ698" s="81"/>
      <c r="BA698" s="13"/>
    </row>
    <row r="699" spans="1:53">
      <c r="A699" s="46" t="s">
        <v>64</v>
      </c>
      <c r="B699" s="46" t="s">
        <v>203</v>
      </c>
      <c r="C699" s="63">
        <v>259</v>
      </c>
      <c r="D699" s="77">
        <v>100</v>
      </c>
      <c r="E699" s="62">
        <f t="shared" si="47"/>
        <v>0.61389961389961389</v>
      </c>
      <c r="AW699" s="72"/>
      <c r="AX699" s="56"/>
      <c r="AY699" s="41"/>
      <c r="AZ699" s="81"/>
      <c r="BA699" s="13"/>
    </row>
    <row r="700" spans="1:53">
      <c r="A700" s="46" t="s">
        <v>52</v>
      </c>
      <c r="B700" s="46" t="s">
        <v>252</v>
      </c>
      <c r="C700" s="63">
        <v>186</v>
      </c>
      <c r="D700" s="77">
        <v>95</v>
      </c>
      <c r="E700" s="62">
        <f t="shared" si="47"/>
        <v>0.489247311827957</v>
      </c>
      <c r="AW700" s="72"/>
      <c r="AX700" s="56"/>
      <c r="AY700" s="41"/>
      <c r="AZ700" s="81"/>
      <c r="BA700" s="13"/>
    </row>
    <row r="701" spans="1:53">
      <c r="A701" s="46" t="s">
        <v>52</v>
      </c>
      <c r="B701" s="46" t="s">
        <v>714</v>
      </c>
      <c r="C701" s="63">
        <v>25</v>
      </c>
      <c r="D701" s="77">
        <v>10</v>
      </c>
      <c r="E701" s="62">
        <f t="shared" si="47"/>
        <v>0.6</v>
      </c>
      <c r="AW701" s="72"/>
      <c r="AX701" s="56"/>
      <c r="AY701" s="41"/>
      <c r="AZ701" s="81"/>
      <c r="BA701" s="13"/>
    </row>
    <row r="702" spans="1:53">
      <c r="A702" s="46" t="s">
        <v>72</v>
      </c>
      <c r="B702" s="46" t="s">
        <v>265</v>
      </c>
      <c r="C702" s="63">
        <v>171</v>
      </c>
      <c r="D702" s="77">
        <v>80</v>
      </c>
      <c r="E702" s="62">
        <f t="shared" si="47"/>
        <v>0.53216374269005851</v>
      </c>
      <c r="AW702" s="72"/>
      <c r="AX702" s="56"/>
      <c r="AY702" s="41"/>
      <c r="AZ702" s="81"/>
      <c r="BA702" s="13"/>
    </row>
    <row r="703" spans="1:53">
      <c r="A703" s="46" t="s">
        <v>58</v>
      </c>
      <c r="B703" s="46" t="s">
        <v>594</v>
      </c>
      <c r="C703" s="63">
        <v>42</v>
      </c>
      <c r="D703" s="77">
        <v>41</v>
      </c>
      <c r="E703" s="62">
        <f t="shared" si="47"/>
        <v>2.3809523809523836E-2</v>
      </c>
      <c r="AW703" s="72"/>
      <c r="AX703" s="56"/>
      <c r="AY703" s="41"/>
      <c r="AZ703" s="81"/>
      <c r="BA703" s="13"/>
    </row>
    <row r="704" spans="1:53">
      <c r="A704" s="46" t="s">
        <v>58</v>
      </c>
      <c r="B704" s="46" t="s">
        <v>740</v>
      </c>
      <c r="C704" s="63">
        <v>22</v>
      </c>
      <c r="D704" s="77">
        <v>6</v>
      </c>
      <c r="E704" s="62">
        <f t="shared" si="47"/>
        <v>0.72727272727272729</v>
      </c>
      <c r="AW704" s="72"/>
      <c r="AX704" s="56"/>
      <c r="AY704" s="41"/>
      <c r="AZ704" s="81"/>
      <c r="BA704" s="13"/>
    </row>
    <row r="705" spans="1:53">
      <c r="A705" s="46" t="s">
        <v>1452</v>
      </c>
      <c r="B705" s="46" t="s">
        <v>613</v>
      </c>
      <c r="C705" s="63">
        <v>39</v>
      </c>
      <c r="D705" s="77">
        <v>27</v>
      </c>
      <c r="E705" s="62">
        <f t="shared" si="47"/>
        <v>0.30769230769230771</v>
      </c>
      <c r="AW705" s="72"/>
      <c r="AX705" s="56"/>
      <c r="AY705" s="41"/>
      <c r="AZ705" s="81"/>
      <c r="BA705" s="13"/>
    </row>
    <row r="706" spans="1:53">
      <c r="A706" s="46" t="s">
        <v>1452</v>
      </c>
      <c r="B706" s="46" t="s">
        <v>421</v>
      </c>
      <c r="C706" s="63">
        <v>78</v>
      </c>
      <c r="D706" s="77">
        <v>37</v>
      </c>
      <c r="E706" s="62">
        <f t="shared" si="47"/>
        <v>0.52564102564102566</v>
      </c>
      <c r="AW706" s="72"/>
      <c r="AX706" s="56"/>
      <c r="AY706" s="41"/>
      <c r="AZ706" s="81"/>
      <c r="BA706" s="13"/>
    </row>
    <row r="707" spans="1:53">
      <c r="A707" s="46" t="s">
        <v>52</v>
      </c>
      <c r="B707" s="46" t="s">
        <v>101</v>
      </c>
      <c r="C707" s="63">
        <v>873</v>
      </c>
      <c r="D707" s="77">
        <v>615</v>
      </c>
      <c r="E707" s="62">
        <f t="shared" si="47"/>
        <v>0.29553264604810991</v>
      </c>
      <c r="AW707" s="72"/>
      <c r="AX707" s="56"/>
      <c r="AY707" s="41"/>
      <c r="AZ707" s="81"/>
      <c r="BA707" s="13"/>
    </row>
    <row r="708" spans="1:53">
      <c r="A708" s="46" t="s">
        <v>61</v>
      </c>
      <c r="B708" s="46" t="s">
        <v>886</v>
      </c>
      <c r="C708" s="63">
        <v>7</v>
      </c>
      <c r="D708" s="77">
        <v>9</v>
      </c>
      <c r="E708" s="62">
        <f t="shared" si="47"/>
        <v>-0.28571428571428581</v>
      </c>
      <c r="AW708" s="72"/>
      <c r="AX708" s="56"/>
      <c r="AY708" s="41"/>
      <c r="AZ708" s="81"/>
      <c r="BA708" s="13"/>
    </row>
    <row r="709" spans="1:53">
      <c r="A709" s="46" t="s">
        <v>52</v>
      </c>
      <c r="B709" s="46" t="s">
        <v>908</v>
      </c>
      <c r="C709" s="63">
        <v>3</v>
      </c>
      <c r="D709" s="77">
        <v>1</v>
      </c>
      <c r="E709" s="62">
        <f t="shared" si="47"/>
        <v>0.66666666666666674</v>
      </c>
      <c r="AW709" s="72"/>
      <c r="AX709" s="56"/>
      <c r="AY709" s="41"/>
      <c r="AZ709" s="81"/>
      <c r="BA709" s="13"/>
    </row>
    <row r="710" spans="1:53">
      <c r="A710" s="46" t="s">
        <v>52</v>
      </c>
      <c r="B710" s="46" t="s">
        <v>730</v>
      </c>
      <c r="C710" s="63">
        <v>23</v>
      </c>
      <c r="D710" s="77">
        <v>21</v>
      </c>
      <c r="E710" s="62">
        <f t="shared" ref="E710:E773" si="48">1-(D710/C710)</f>
        <v>8.6956521739130488E-2</v>
      </c>
      <c r="AW710" s="72"/>
      <c r="AX710" s="56"/>
      <c r="AY710" s="41"/>
      <c r="AZ710" s="81"/>
      <c r="BA710" s="13"/>
    </row>
    <row r="711" spans="1:53">
      <c r="A711" s="46" t="s">
        <v>58</v>
      </c>
      <c r="B711" s="46" t="s">
        <v>145</v>
      </c>
      <c r="C711" s="63">
        <v>413</v>
      </c>
      <c r="D711" s="77">
        <v>244</v>
      </c>
      <c r="E711" s="62">
        <f t="shared" si="48"/>
        <v>0.40920096852300247</v>
      </c>
      <c r="AW711" s="72"/>
      <c r="AX711" s="56"/>
      <c r="AY711" s="41"/>
      <c r="AZ711" s="81"/>
      <c r="BA711" s="13"/>
    </row>
    <row r="712" spans="1:53">
      <c r="A712" s="46" t="s">
        <v>72</v>
      </c>
      <c r="B712" s="46" t="s">
        <v>399</v>
      </c>
      <c r="C712" s="63">
        <v>86</v>
      </c>
      <c r="D712" s="77">
        <v>48</v>
      </c>
      <c r="E712" s="62">
        <f t="shared" si="48"/>
        <v>0.44186046511627908</v>
      </c>
      <c r="AW712" s="72"/>
      <c r="AX712" s="56"/>
      <c r="AY712" s="41"/>
      <c r="AZ712" s="81"/>
      <c r="BA712" s="13"/>
    </row>
    <row r="713" spans="1:53">
      <c r="A713" s="46" t="s">
        <v>52</v>
      </c>
      <c r="B713" s="46" t="s">
        <v>741</v>
      </c>
      <c r="C713" s="63">
        <v>22</v>
      </c>
      <c r="D713" s="77">
        <v>12</v>
      </c>
      <c r="E713" s="62">
        <f t="shared" si="48"/>
        <v>0.45454545454545459</v>
      </c>
      <c r="AW713" s="72"/>
      <c r="AX713" s="56"/>
      <c r="AY713" s="41"/>
      <c r="AZ713" s="81"/>
      <c r="BA713" s="13"/>
    </row>
    <row r="714" spans="1:53">
      <c r="A714" s="46" t="s">
        <v>64</v>
      </c>
      <c r="B714" s="46" t="s">
        <v>774</v>
      </c>
      <c r="C714" s="63">
        <v>19</v>
      </c>
      <c r="D714" s="77">
        <v>13</v>
      </c>
      <c r="E714" s="62">
        <f t="shared" si="48"/>
        <v>0.31578947368421051</v>
      </c>
      <c r="AW714" s="72"/>
      <c r="AX714" s="56"/>
      <c r="AY714" s="41"/>
      <c r="AZ714" s="81"/>
      <c r="BA714" s="13"/>
    </row>
    <row r="715" spans="1:53">
      <c r="A715" s="46" t="s">
        <v>64</v>
      </c>
      <c r="B715" s="46" t="s">
        <v>315</v>
      </c>
      <c r="C715" s="63">
        <v>133</v>
      </c>
      <c r="D715" s="77">
        <v>87</v>
      </c>
      <c r="E715" s="62">
        <f t="shared" si="48"/>
        <v>0.34586466165413532</v>
      </c>
      <c r="AW715" s="72"/>
      <c r="AX715" s="56"/>
      <c r="AY715" s="41"/>
      <c r="AZ715" s="81"/>
      <c r="BA715" s="13"/>
    </row>
    <row r="716" spans="1:53">
      <c r="A716" s="46" t="s">
        <v>64</v>
      </c>
      <c r="B716" s="46" t="s">
        <v>595</v>
      </c>
      <c r="C716" s="63">
        <v>42</v>
      </c>
      <c r="D716" s="77">
        <v>23</v>
      </c>
      <c r="E716" s="62">
        <f t="shared" si="48"/>
        <v>0.45238095238095233</v>
      </c>
      <c r="AW716" s="72"/>
      <c r="AX716" s="56"/>
      <c r="AY716" s="41"/>
      <c r="AZ716" s="81"/>
      <c r="BA716" s="13"/>
    </row>
    <row r="717" spans="1:53">
      <c r="A717" s="46" t="s">
        <v>61</v>
      </c>
      <c r="B717" s="46" t="s">
        <v>175</v>
      </c>
      <c r="C717" s="63">
        <v>307</v>
      </c>
      <c r="D717" s="77">
        <v>102</v>
      </c>
      <c r="E717" s="62">
        <f t="shared" si="48"/>
        <v>0.66775244299674275</v>
      </c>
      <c r="AW717" s="72"/>
      <c r="AX717" s="56"/>
      <c r="AY717" s="41"/>
      <c r="AZ717" s="81"/>
      <c r="BA717" s="13"/>
    </row>
    <row r="718" spans="1:53">
      <c r="A718" s="46" t="s">
        <v>72</v>
      </c>
      <c r="B718" s="46" t="s">
        <v>621</v>
      </c>
      <c r="C718" s="63">
        <v>36</v>
      </c>
      <c r="D718" s="77">
        <v>23</v>
      </c>
      <c r="E718" s="62">
        <f t="shared" si="48"/>
        <v>0.36111111111111116</v>
      </c>
      <c r="AW718" s="72"/>
      <c r="AX718" s="56"/>
      <c r="AY718" s="41"/>
      <c r="AZ718" s="81"/>
      <c r="BA718" s="13"/>
    </row>
    <row r="719" spans="1:53">
      <c r="A719" s="46" t="s">
        <v>56</v>
      </c>
      <c r="B719" s="46" t="s">
        <v>646</v>
      </c>
      <c r="C719" s="63">
        <v>34</v>
      </c>
      <c r="D719" s="77">
        <v>19</v>
      </c>
      <c r="E719" s="62">
        <f t="shared" si="48"/>
        <v>0.44117647058823528</v>
      </c>
      <c r="AW719" s="72"/>
      <c r="AX719" s="56"/>
      <c r="AY719" s="41"/>
      <c r="AZ719" s="81"/>
      <c r="BA719" s="13"/>
    </row>
    <row r="720" spans="1:53">
      <c r="A720" s="46" t="s">
        <v>58</v>
      </c>
      <c r="B720" s="46" t="s">
        <v>475</v>
      </c>
      <c r="C720" s="63">
        <v>65</v>
      </c>
      <c r="D720" s="77">
        <v>32</v>
      </c>
      <c r="E720" s="62">
        <f t="shared" si="48"/>
        <v>0.50769230769230766</v>
      </c>
      <c r="AW720" s="72"/>
      <c r="AX720" s="56"/>
      <c r="AY720" s="41"/>
      <c r="AZ720" s="81"/>
      <c r="BA720" s="13"/>
    </row>
    <row r="721" spans="1:53">
      <c r="A721" s="46" t="s">
        <v>58</v>
      </c>
      <c r="B721" s="46" t="s">
        <v>371</v>
      </c>
      <c r="C721" s="63">
        <v>98</v>
      </c>
      <c r="D721" s="77">
        <v>54</v>
      </c>
      <c r="E721" s="62">
        <f t="shared" si="48"/>
        <v>0.44897959183673475</v>
      </c>
      <c r="AW721" s="72"/>
      <c r="AX721" s="56"/>
      <c r="AY721" s="41"/>
      <c r="AZ721" s="81"/>
      <c r="BA721" s="13"/>
    </row>
    <row r="722" spans="1:53">
      <c r="A722" s="46" t="s">
        <v>64</v>
      </c>
      <c r="B722" s="46" t="s">
        <v>874</v>
      </c>
      <c r="C722" s="63">
        <v>9</v>
      </c>
      <c r="D722" s="77">
        <v>2</v>
      </c>
      <c r="E722" s="62">
        <f t="shared" si="48"/>
        <v>0.77777777777777779</v>
      </c>
      <c r="AW722" s="72"/>
      <c r="AX722" s="56"/>
      <c r="AY722" s="41"/>
      <c r="AZ722" s="81"/>
      <c r="BA722" s="13"/>
    </row>
    <row r="723" spans="1:53">
      <c r="A723" s="46" t="s">
        <v>64</v>
      </c>
      <c r="B723" s="46" t="s">
        <v>835</v>
      </c>
      <c r="C723" s="63">
        <v>12</v>
      </c>
      <c r="D723" s="77">
        <v>6</v>
      </c>
      <c r="E723" s="62">
        <f t="shared" si="48"/>
        <v>0.5</v>
      </c>
      <c r="AW723" s="72"/>
      <c r="AX723" s="56"/>
      <c r="AY723" s="41"/>
      <c r="AZ723" s="81"/>
      <c r="BA723" s="13"/>
    </row>
    <row r="724" spans="1:53">
      <c r="A724" s="46" t="s">
        <v>79</v>
      </c>
      <c r="B724" s="46" t="s">
        <v>559</v>
      </c>
      <c r="C724" s="63">
        <v>48</v>
      </c>
      <c r="D724" s="77">
        <v>23</v>
      </c>
      <c r="E724" s="62">
        <f t="shared" si="48"/>
        <v>0.52083333333333326</v>
      </c>
      <c r="AW724" s="72"/>
      <c r="AX724" s="56"/>
      <c r="AY724" s="41"/>
      <c r="AZ724" s="81"/>
      <c r="BA724" s="13"/>
    </row>
    <row r="725" spans="1:53">
      <c r="A725" s="46" t="s">
        <v>52</v>
      </c>
      <c r="B725" s="46" t="s">
        <v>319</v>
      </c>
      <c r="C725" s="63">
        <v>129</v>
      </c>
      <c r="D725" s="77">
        <v>68</v>
      </c>
      <c r="E725" s="62">
        <f t="shared" si="48"/>
        <v>0.47286821705426352</v>
      </c>
      <c r="AW725" s="72"/>
      <c r="AX725" s="56"/>
      <c r="AY725" s="41"/>
      <c r="AZ725" s="81"/>
      <c r="BA725" s="13"/>
    </row>
    <row r="726" spans="1:53">
      <c r="A726" s="46" t="s">
        <v>64</v>
      </c>
      <c r="B726" s="46" t="s">
        <v>430</v>
      </c>
      <c r="C726" s="63">
        <v>76</v>
      </c>
      <c r="D726" s="77">
        <v>34</v>
      </c>
      <c r="E726" s="62">
        <f t="shared" si="48"/>
        <v>0.55263157894736836</v>
      </c>
      <c r="AW726" s="72"/>
      <c r="AX726" s="56"/>
      <c r="AY726" s="41"/>
      <c r="AZ726" s="81"/>
      <c r="BA726" s="13"/>
    </row>
    <row r="727" spans="1:53">
      <c r="A727" s="46" t="s">
        <v>1452</v>
      </c>
      <c r="B727" s="46" t="s">
        <v>786</v>
      </c>
      <c r="C727" s="63">
        <v>18</v>
      </c>
      <c r="D727" s="77">
        <v>20</v>
      </c>
      <c r="E727" s="62">
        <f t="shared" si="48"/>
        <v>-0.11111111111111116</v>
      </c>
      <c r="AW727" s="72"/>
      <c r="AX727" s="56"/>
      <c r="AY727" s="41"/>
      <c r="AZ727" s="81"/>
      <c r="BA727" s="13"/>
    </row>
    <row r="728" spans="1:53">
      <c r="A728" s="46" t="s">
        <v>72</v>
      </c>
      <c r="B728" s="46" t="s">
        <v>149</v>
      </c>
      <c r="C728" s="63">
        <v>396</v>
      </c>
      <c r="D728" s="77">
        <v>246</v>
      </c>
      <c r="E728" s="62">
        <f t="shared" si="48"/>
        <v>0.37878787878787878</v>
      </c>
      <c r="AW728" s="72"/>
      <c r="AX728" s="56"/>
      <c r="AY728" s="41"/>
      <c r="AZ728" s="81"/>
      <c r="BA728" s="13"/>
    </row>
    <row r="729" spans="1:53">
      <c r="A729" s="46" t="s">
        <v>56</v>
      </c>
      <c r="B729" s="46" t="s">
        <v>116</v>
      </c>
      <c r="C729" s="63">
        <v>644</v>
      </c>
      <c r="D729" s="77">
        <v>397</v>
      </c>
      <c r="E729" s="62">
        <f t="shared" si="48"/>
        <v>0.38354037267080743</v>
      </c>
      <c r="AW729" s="72"/>
      <c r="AX729" s="56"/>
      <c r="AY729" s="41"/>
      <c r="AZ729" s="81"/>
      <c r="BA729" s="13"/>
    </row>
    <row r="730" spans="1:53">
      <c r="A730" s="46" t="s">
        <v>72</v>
      </c>
      <c r="B730" s="46" t="s">
        <v>272</v>
      </c>
      <c r="C730" s="63">
        <v>165</v>
      </c>
      <c r="D730" s="77">
        <v>84</v>
      </c>
      <c r="E730" s="62">
        <f t="shared" si="48"/>
        <v>0.49090909090909096</v>
      </c>
      <c r="AW730" s="72"/>
      <c r="AX730" s="56"/>
      <c r="AY730" s="41"/>
      <c r="AZ730" s="81"/>
      <c r="BA730" s="13"/>
    </row>
    <row r="731" spans="1:53">
      <c r="A731" s="46" t="s">
        <v>61</v>
      </c>
      <c r="B731" s="46" t="s">
        <v>818</v>
      </c>
      <c r="C731" s="63">
        <v>14</v>
      </c>
      <c r="D731" s="77">
        <v>7</v>
      </c>
      <c r="E731" s="62">
        <f t="shared" si="48"/>
        <v>0.5</v>
      </c>
      <c r="AW731" s="72"/>
      <c r="AX731" s="56"/>
      <c r="AY731" s="41"/>
      <c r="AZ731" s="81"/>
      <c r="BA731" s="13"/>
    </row>
    <row r="732" spans="1:53">
      <c r="A732" s="46" t="s">
        <v>72</v>
      </c>
      <c r="B732" s="46" t="s">
        <v>775</v>
      </c>
      <c r="C732" s="63">
        <v>19</v>
      </c>
      <c r="D732" s="77">
        <v>20</v>
      </c>
      <c r="E732" s="62">
        <f t="shared" si="48"/>
        <v>-5.2631578947368363E-2</v>
      </c>
      <c r="AW732" s="72"/>
      <c r="AX732" s="56"/>
      <c r="AY732" s="41"/>
      <c r="AZ732" s="81"/>
      <c r="BA732" s="13"/>
    </row>
    <row r="733" spans="1:53">
      <c r="A733" s="46" t="s">
        <v>61</v>
      </c>
      <c r="B733" s="46" t="s">
        <v>575</v>
      </c>
      <c r="C733" s="63">
        <v>45</v>
      </c>
      <c r="D733" s="77">
        <v>24</v>
      </c>
      <c r="E733" s="62">
        <f t="shared" si="48"/>
        <v>0.46666666666666667</v>
      </c>
      <c r="AW733" s="72"/>
      <c r="AX733" s="56"/>
      <c r="AY733" s="41"/>
      <c r="AZ733" s="81"/>
      <c r="BA733" s="13"/>
    </row>
    <row r="734" spans="1:53">
      <c r="A734" s="46" t="s">
        <v>61</v>
      </c>
      <c r="B734" s="46" t="s">
        <v>776</v>
      </c>
      <c r="C734" s="63">
        <v>19</v>
      </c>
      <c r="D734" s="77">
        <v>11</v>
      </c>
      <c r="E734" s="62">
        <f t="shared" si="48"/>
        <v>0.42105263157894735</v>
      </c>
      <c r="AW734" s="72"/>
      <c r="AX734" s="56"/>
      <c r="AY734" s="41"/>
      <c r="AZ734" s="81"/>
      <c r="BA734" s="13"/>
    </row>
    <row r="735" spans="1:53">
      <c r="A735" s="46" t="s">
        <v>52</v>
      </c>
      <c r="B735" s="46" t="s">
        <v>98</v>
      </c>
      <c r="C735" s="63">
        <v>904</v>
      </c>
      <c r="D735" s="77">
        <v>494</v>
      </c>
      <c r="E735" s="62">
        <f t="shared" si="48"/>
        <v>0.45353982300884954</v>
      </c>
      <c r="AW735" s="72"/>
      <c r="AX735" s="56"/>
      <c r="AY735" s="41"/>
      <c r="AZ735" s="81"/>
      <c r="BA735" s="13"/>
    </row>
    <row r="736" spans="1:53">
      <c r="A736" s="46" t="s">
        <v>58</v>
      </c>
      <c r="B736" s="46" t="s">
        <v>535</v>
      </c>
      <c r="C736" s="63">
        <v>53</v>
      </c>
      <c r="D736" s="77">
        <v>26</v>
      </c>
      <c r="E736" s="62">
        <f t="shared" si="48"/>
        <v>0.50943396226415094</v>
      </c>
      <c r="AW736" s="72"/>
      <c r="AX736" s="56"/>
      <c r="AY736" s="41"/>
      <c r="AZ736" s="81"/>
      <c r="BA736" s="13"/>
    </row>
    <row r="737" spans="1:53">
      <c r="A737" s="46" t="s">
        <v>64</v>
      </c>
      <c r="B737" s="46" t="s">
        <v>630</v>
      </c>
      <c r="C737" s="63">
        <v>35</v>
      </c>
      <c r="D737" s="77">
        <v>17</v>
      </c>
      <c r="E737" s="62">
        <f t="shared" si="48"/>
        <v>0.51428571428571423</v>
      </c>
      <c r="AW737" s="72"/>
      <c r="AX737" s="56"/>
      <c r="AY737" s="41"/>
      <c r="AZ737" s="81"/>
      <c r="BA737" s="13"/>
    </row>
    <row r="738" spans="1:53">
      <c r="A738" s="46" t="s">
        <v>64</v>
      </c>
      <c r="B738" s="46" t="s">
        <v>569</v>
      </c>
      <c r="C738" s="63">
        <v>46</v>
      </c>
      <c r="D738" s="77">
        <v>22</v>
      </c>
      <c r="E738" s="62">
        <f t="shared" si="48"/>
        <v>0.52173913043478259</v>
      </c>
      <c r="AW738" s="72"/>
      <c r="AX738" s="56"/>
      <c r="AY738" s="41"/>
      <c r="AZ738" s="81"/>
      <c r="BA738" s="13"/>
    </row>
    <row r="739" spans="1:53">
      <c r="A739" s="46" t="s">
        <v>61</v>
      </c>
      <c r="B739" s="46" t="s">
        <v>894</v>
      </c>
      <c r="C739" s="63">
        <v>6</v>
      </c>
      <c r="D739" s="77">
        <v>1</v>
      </c>
      <c r="E739" s="62">
        <f t="shared" si="48"/>
        <v>0.83333333333333337</v>
      </c>
      <c r="AW739" s="72"/>
      <c r="AX739" s="56"/>
      <c r="AY739" s="41"/>
      <c r="AZ739" s="81"/>
      <c r="BA739" s="13"/>
    </row>
    <row r="740" spans="1:53">
      <c r="A740" s="46" t="s">
        <v>61</v>
      </c>
      <c r="B740" s="46" t="s">
        <v>787</v>
      </c>
      <c r="C740" s="63">
        <v>18</v>
      </c>
      <c r="D740" s="77">
        <v>9</v>
      </c>
      <c r="E740" s="62">
        <f t="shared" si="48"/>
        <v>0.5</v>
      </c>
      <c r="AW740" s="72"/>
      <c r="AX740" s="56"/>
      <c r="AY740" s="41"/>
      <c r="AZ740" s="81"/>
      <c r="BA740" s="13"/>
    </row>
    <row r="741" spans="1:53">
      <c r="A741" s="46" t="s">
        <v>64</v>
      </c>
      <c r="B741" s="46" t="s">
        <v>286</v>
      </c>
      <c r="C741" s="63">
        <v>150</v>
      </c>
      <c r="D741" s="77">
        <v>80</v>
      </c>
      <c r="E741" s="62">
        <f t="shared" si="48"/>
        <v>0.46666666666666667</v>
      </c>
      <c r="AW741" s="72"/>
      <c r="AX741" s="56"/>
      <c r="AY741" s="41"/>
      <c r="AZ741" s="81"/>
      <c r="BA741" s="13"/>
    </row>
    <row r="742" spans="1:53">
      <c r="A742" s="46" t="s">
        <v>58</v>
      </c>
      <c r="B742" s="46" t="s">
        <v>199</v>
      </c>
      <c r="C742" s="63">
        <v>262</v>
      </c>
      <c r="D742" s="77">
        <v>125</v>
      </c>
      <c r="E742" s="62">
        <f t="shared" si="48"/>
        <v>0.52290076335877855</v>
      </c>
      <c r="AW742" s="72"/>
      <c r="AX742" s="56"/>
      <c r="AY742" s="41"/>
      <c r="AZ742" s="81"/>
      <c r="BA742" s="13"/>
    </row>
    <row r="743" spans="1:53">
      <c r="A743" s="46" t="s">
        <v>52</v>
      </c>
      <c r="B743" s="46" t="s">
        <v>224</v>
      </c>
      <c r="C743" s="63">
        <v>214</v>
      </c>
      <c r="D743" s="77">
        <v>88</v>
      </c>
      <c r="E743" s="62">
        <f t="shared" si="48"/>
        <v>0.58878504672897192</v>
      </c>
      <c r="AW743" s="72"/>
      <c r="AX743" s="56"/>
      <c r="AY743" s="41"/>
      <c r="AZ743" s="81"/>
      <c r="BA743" s="13"/>
    </row>
    <row r="744" spans="1:53">
      <c r="A744" s="46" t="s">
        <v>72</v>
      </c>
      <c r="B744" s="46" t="s">
        <v>342</v>
      </c>
      <c r="C744" s="63">
        <v>117</v>
      </c>
      <c r="D744" s="77">
        <v>89</v>
      </c>
      <c r="E744" s="62">
        <f t="shared" si="48"/>
        <v>0.23931623931623935</v>
      </c>
      <c r="AW744" s="72"/>
      <c r="AX744" s="56"/>
      <c r="AY744" s="41"/>
      <c r="AZ744" s="81"/>
      <c r="BA744" s="13"/>
    </row>
    <row r="745" spans="1:53">
      <c r="A745" s="46" t="s">
        <v>52</v>
      </c>
      <c r="B745" s="46" t="s">
        <v>188</v>
      </c>
      <c r="C745" s="63">
        <v>285</v>
      </c>
      <c r="D745" s="77">
        <v>94</v>
      </c>
      <c r="E745" s="62">
        <f t="shared" si="48"/>
        <v>0.6701754385964912</v>
      </c>
      <c r="AW745" s="72"/>
      <c r="AX745" s="56"/>
      <c r="AY745" s="41"/>
      <c r="AZ745" s="81"/>
      <c r="BA745" s="13"/>
    </row>
    <row r="746" spans="1:53">
      <c r="A746" s="46" t="s">
        <v>64</v>
      </c>
      <c r="B746" s="46" t="s">
        <v>863</v>
      </c>
      <c r="C746" s="63">
        <v>10</v>
      </c>
      <c r="D746" s="77">
        <v>6</v>
      </c>
      <c r="E746" s="62">
        <f t="shared" si="48"/>
        <v>0.4</v>
      </c>
      <c r="AW746" s="72"/>
      <c r="AX746" s="56"/>
      <c r="AY746" s="41"/>
      <c r="AZ746" s="81"/>
      <c r="BA746" s="13"/>
    </row>
    <row r="747" spans="1:53">
      <c r="A747" s="46" t="s">
        <v>52</v>
      </c>
      <c r="B747" s="46" t="s">
        <v>674</v>
      </c>
      <c r="C747" s="63">
        <v>30</v>
      </c>
      <c r="D747" s="77">
        <v>15</v>
      </c>
      <c r="E747" s="62">
        <f t="shared" si="48"/>
        <v>0.5</v>
      </c>
      <c r="AW747" s="72"/>
      <c r="AX747" s="56"/>
      <c r="AY747" s="41"/>
      <c r="AZ747" s="81"/>
      <c r="BA747" s="13"/>
    </row>
    <row r="748" spans="1:53">
      <c r="A748" s="46" t="s">
        <v>72</v>
      </c>
      <c r="B748" s="46" t="s">
        <v>777</v>
      </c>
      <c r="C748" s="63">
        <v>19</v>
      </c>
      <c r="D748" s="77">
        <v>10</v>
      </c>
      <c r="E748" s="62">
        <f t="shared" si="48"/>
        <v>0.47368421052631582</v>
      </c>
      <c r="AW748" s="72"/>
      <c r="AX748" s="56"/>
      <c r="AY748" s="41"/>
      <c r="AZ748" s="81"/>
      <c r="BA748" s="13"/>
    </row>
    <row r="749" spans="1:53">
      <c r="A749" s="46" t="s">
        <v>64</v>
      </c>
      <c r="B749" s="46" t="s">
        <v>758</v>
      </c>
      <c r="C749" s="63">
        <v>20</v>
      </c>
      <c r="D749" s="77">
        <v>5</v>
      </c>
      <c r="E749" s="62">
        <f t="shared" si="48"/>
        <v>0.75</v>
      </c>
      <c r="AW749" s="72"/>
      <c r="AX749" s="56"/>
      <c r="AY749" s="41"/>
      <c r="AZ749" s="81"/>
      <c r="BA749" s="13"/>
    </row>
    <row r="750" spans="1:53">
      <c r="A750" s="46" t="s">
        <v>64</v>
      </c>
      <c r="B750" s="46" t="s">
        <v>576</v>
      </c>
      <c r="C750" s="63">
        <v>45</v>
      </c>
      <c r="D750" s="77">
        <v>22</v>
      </c>
      <c r="E750" s="62">
        <f t="shared" si="48"/>
        <v>0.51111111111111107</v>
      </c>
      <c r="AW750" s="72"/>
      <c r="AX750" s="56"/>
      <c r="AY750" s="41"/>
      <c r="AZ750" s="81"/>
      <c r="BA750" s="13"/>
    </row>
    <row r="751" spans="1:53">
      <c r="A751" s="46" t="s">
        <v>64</v>
      </c>
      <c r="B751" s="46" t="s">
        <v>909</v>
      </c>
      <c r="C751" s="63">
        <v>2</v>
      </c>
      <c r="D751" s="77">
        <v>1</v>
      </c>
      <c r="E751" s="62">
        <f t="shared" si="48"/>
        <v>0.5</v>
      </c>
      <c r="AW751" s="72"/>
      <c r="AX751" s="56"/>
      <c r="AY751" s="41"/>
      <c r="AZ751" s="81"/>
      <c r="BA751" s="13"/>
    </row>
    <row r="752" spans="1:53">
      <c r="A752" s="46" t="s">
        <v>58</v>
      </c>
      <c r="B752" s="46" t="s">
        <v>836</v>
      </c>
      <c r="C752" s="63">
        <v>12</v>
      </c>
      <c r="D752" s="77">
        <v>10</v>
      </c>
      <c r="E752" s="62">
        <f t="shared" si="48"/>
        <v>0.16666666666666663</v>
      </c>
      <c r="AW752" s="72"/>
      <c r="AX752" s="56"/>
      <c r="AY752" s="41"/>
      <c r="AZ752" s="81"/>
      <c r="BA752" s="13"/>
    </row>
    <row r="753" spans="1:53">
      <c r="A753" s="46" t="s">
        <v>72</v>
      </c>
      <c r="B753" s="46" t="s">
        <v>121</v>
      </c>
      <c r="C753" s="63">
        <v>621</v>
      </c>
      <c r="D753" s="77">
        <v>346</v>
      </c>
      <c r="E753" s="62">
        <f t="shared" si="48"/>
        <v>0.44283413848631237</v>
      </c>
      <c r="AW753" s="72"/>
      <c r="AX753" s="56"/>
      <c r="AY753" s="41"/>
      <c r="AZ753" s="81"/>
      <c r="BA753" s="13"/>
    </row>
    <row r="754" spans="1:53">
      <c r="A754" s="46" t="s">
        <v>58</v>
      </c>
      <c r="B754" s="46" t="s">
        <v>631</v>
      </c>
      <c r="C754" s="63">
        <v>35</v>
      </c>
      <c r="D754" s="77">
        <v>24</v>
      </c>
      <c r="E754" s="62">
        <f t="shared" si="48"/>
        <v>0.31428571428571428</v>
      </c>
      <c r="AW754" s="72"/>
      <c r="AX754" s="56"/>
      <c r="AY754" s="41"/>
      <c r="AZ754" s="81"/>
      <c r="BA754" s="13"/>
    </row>
    <row r="755" spans="1:53">
      <c r="A755" s="46" t="s">
        <v>72</v>
      </c>
      <c r="B755" s="46" t="s">
        <v>759</v>
      </c>
      <c r="C755" s="63">
        <v>20</v>
      </c>
      <c r="D755" s="77">
        <v>10</v>
      </c>
      <c r="E755" s="62">
        <f t="shared" si="48"/>
        <v>0.5</v>
      </c>
      <c r="AW755" s="72"/>
      <c r="AX755" s="56"/>
      <c r="AY755" s="41"/>
      <c r="AZ755" s="81"/>
      <c r="BA755" s="13"/>
    </row>
    <row r="756" spans="1:53">
      <c r="A756" s="46" t="s">
        <v>64</v>
      </c>
      <c r="B756" s="46" t="s">
        <v>822</v>
      </c>
      <c r="C756" s="63">
        <v>13</v>
      </c>
      <c r="D756" s="77">
        <v>11</v>
      </c>
      <c r="E756" s="62">
        <f t="shared" si="48"/>
        <v>0.15384615384615385</v>
      </c>
      <c r="AW756" s="72"/>
      <c r="AX756" s="56"/>
      <c r="AY756" s="41"/>
      <c r="AZ756" s="81"/>
      <c r="BA756" s="13"/>
    </row>
    <row r="757" spans="1:53">
      <c r="A757" s="46" t="s">
        <v>58</v>
      </c>
      <c r="B757" s="46" t="s">
        <v>344</v>
      </c>
      <c r="C757" s="63">
        <v>113</v>
      </c>
      <c r="D757" s="77">
        <v>50</v>
      </c>
      <c r="E757" s="62">
        <f t="shared" si="48"/>
        <v>0.55752212389380529</v>
      </c>
      <c r="AW757" s="72"/>
      <c r="AX757" s="56"/>
      <c r="AY757" s="41"/>
      <c r="AZ757" s="81"/>
      <c r="BA757" s="13"/>
    </row>
    <row r="758" spans="1:53">
      <c r="A758" s="46" t="s">
        <v>61</v>
      </c>
      <c r="B758" s="46" t="s">
        <v>622</v>
      </c>
      <c r="C758" s="63">
        <v>36</v>
      </c>
      <c r="D758" s="77">
        <v>12</v>
      </c>
      <c r="E758" s="62">
        <f t="shared" si="48"/>
        <v>0.66666666666666674</v>
      </c>
      <c r="AW758" s="72"/>
      <c r="AX758" s="56"/>
      <c r="AY758" s="41"/>
      <c r="AZ758" s="81"/>
      <c r="BA758" s="13"/>
    </row>
    <row r="759" spans="1:53">
      <c r="A759" s="46" t="s">
        <v>72</v>
      </c>
      <c r="B759" s="46" t="s">
        <v>606</v>
      </c>
      <c r="C759" s="63">
        <v>40</v>
      </c>
      <c r="D759" s="77">
        <v>23</v>
      </c>
      <c r="E759" s="62">
        <f t="shared" si="48"/>
        <v>0.42500000000000004</v>
      </c>
      <c r="AW759" s="72"/>
      <c r="AX759" s="56"/>
      <c r="AY759" s="41"/>
      <c r="AZ759" s="81"/>
      <c r="BA759" s="13"/>
    </row>
    <row r="760" spans="1:53">
      <c r="A760" s="46" t="s">
        <v>72</v>
      </c>
      <c r="B760" s="46" t="s">
        <v>697</v>
      </c>
      <c r="C760" s="63">
        <v>27</v>
      </c>
      <c r="D760" s="77">
        <v>13</v>
      </c>
      <c r="E760" s="62">
        <f t="shared" si="48"/>
        <v>0.5185185185185186</v>
      </c>
      <c r="AW760" s="72"/>
      <c r="AX760" s="56"/>
      <c r="AY760" s="41"/>
      <c r="AZ760" s="81"/>
      <c r="BA760" s="13"/>
    </row>
    <row r="761" spans="1:53">
      <c r="A761" s="46" t="s">
        <v>58</v>
      </c>
      <c r="B761" s="46" t="s">
        <v>811</v>
      </c>
      <c r="C761" s="63">
        <v>15</v>
      </c>
      <c r="D761" s="77">
        <v>9</v>
      </c>
      <c r="E761" s="62">
        <f t="shared" si="48"/>
        <v>0.4</v>
      </c>
      <c r="AW761" s="72"/>
      <c r="AX761" s="56"/>
      <c r="AY761" s="41"/>
      <c r="AZ761" s="81"/>
      <c r="BA761" s="13"/>
    </row>
    <row r="762" spans="1:53">
      <c r="A762" s="46" t="s">
        <v>64</v>
      </c>
      <c r="B762" s="46" t="s">
        <v>607</v>
      </c>
      <c r="C762" s="63">
        <v>40</v>
      </c>
      <c r="D762" s="77">
        <v>23</v>
      </c>
      <c r="E762" s="62">
        <f t="shared" si="48"/>
        <v>0.42500000000000004</v>
      </c>
      <c r="AW762" s="72"/>
      <c r="AX762" s="56"/>
      <c r="AY762" s="41"/>
      <c r="AZ762" s="81"/>
      <c r="BA762" s="13"/>
    </row>
    <row r="763" spans="1:53">
      <c r="A763" s="46" t="s">
        <v>64</v>
      </c>
      <c r="B763" s="46" t="s">
        <v>517</v>
      </c>
      <c r="C763" s="63">
        <v>56</v>
      </c>
      <c r="D763" s="77">
        <v>40</v>
      </c>
      <c r="E763" s="62">
        <f t="shared" si="48"/>
        <v>0.2857142857142857</v>
      </c>
      <c r="AW763" s="72"/>
      <c r="AX763" s="56"/>
      <c r="AY763" s="41"/>
      <c r="AZ763" s="81"/>
      <c r="BA763" s="13"/>
    </row>
    <row r="764" spans="1:53">
      <c r="A764" s="46" t="s">
        <v>52</v>
      </c>
      <c r="B764" s="46" t="s">
        <v>793</v>
      </c>
      <c r="C764" s="63">
        <v>17</v>
      </c>
      <c r="D764" s="77">
        <v>9</v>
      </c>
      <c r="E764" s="62">
        <f t="shared" si="48"/>
        <v>0.47058823529411764</v>
      </c>
      <c r="AW764" s="72"/>
      <c r="AX764" s="56"/>
      <c r="AY764" s="41"/>
      <c r="AZ764" s="81"/>
      <c r="BA764" s="13"/>
    </row>
    <row r="765" spans="1:53">
      <c r="A765" s="46" t="s">
        <v>72</v>
      </c>
      <c r="B765" s="46" t="s">
        <v>108</v>
      </c>
      <c r="C765" s="63">
        <v>733</v>
      </c>
      <c r="D765" s="77">
        <v>440</v>
      </c>
      <c r="E765" s="62">
        <f t="shared" si="48"/>
        <v>0.39972714870395631</v>
      </c>
      <c r="AW765" s="72"/>
      <c r="AX765" s="56"/>
      <c r="AY765" s="41"/>
      <c r="AZ765" s="81"/>
      <c r="BA765" s="13"/>
    </row>
    <row r="766" spans="1:53">
      <c r="A766" s="46" t="s">
        <v>52</v>
      </c>
      <c r="B766" s="46" t="s">
        <v>823</v>
      </c>
      <c r="C766" s="63">
        <v>13</v>
      </c>
      <c r="D766" s="77">
        <v>4</v>
      </c>
      <c r="E766" s="62">
        <f t="shared" si="48"/>
        <v>0.69230769230769229</v>
      </c>
      <c r="AW766" s="72"/>
      <c r="AX766" s="56"/>
      <c r="AY766" s="41"/>
      <c r="AZ766" s="81"/>
      <c r="BA766" s="13"/>
    </row>
    <row r="767" spans="1:53">
      <c r="A767" s="46" t="s">
        <v>72</v>
      </c>
      <c r="B767" s="46" t="s">
        <v>725</v>
      </c>
      <c r="C767" s="63">
        <v>24</v>
      </c>
      <c r="D767" s="77">
        <v>19</v>
      </c>
      <c r="E767" s="62">
        <f t="shared" si="48"/>
        <v>0.20833333333333337</v>
      </c>
      <c r="AW767" s="72"/>
      <c r="AX767" s="56"/>
      <c r="AY767" s="41"/>
      <c r="AZ767" s="81"/>
      <c r="BA767" s="13"/>
    </row>
    <row r="768" spans="1:53">
      <c r="A768" s="46" t="s">
        <v>52</v>
      </c>
      <c r="B768" s="46" t="s">
        <v>261</v>
      </c>
      <c r="C768" s="63">
        <v>174</v>
      </c>
      <c r="D768" s="77">
        <v>123</v>
      </c>
      <c r="E768" s="62">
        <f t="shared" si="48"/>
        <v>0.2931034482758621</v>
      </c>
      <c r="AW768" s="72"/>
      <c r="AX768" s="56"/>
      <c r="AY768" s="41"/>
      <c r="AZ768" s="81"/>
      <c r="BA768" s="13"/>
    </row>
    <row r="769" spans="1:53">
      <c r="A769" s="46" t="s">
        <v>72</v>
      </c>
      <c r="B769" s="46" t="s">
        <v>389</v>
      </c>
      <c r="C769" s="63">
        <v>90</v>
      </c>
      <c r="D769" s="77">
        <v>45</v>
      </c>
      <c r="E769" s="62">
        <f t="shared" si="48"/>
        <v>0.5</v>
      </c>
      <c r="AW769" s="72"/>
      <c r="AX769" s="56"/>
      <c r="AY769" s="41"/>
      <c r="AZ769" s="81"/>
      <c r="BA769" s="13"/>
    </row>
    <row r="770" spans="1:53">
      <c r="A770" s="46" t="s">
        <v>72</v>
      </c>
      <c r="B770" s="46" t="s">
        <v>210</v>
      </c>
      <c r="C770" s="63">
        <v>244</v>
      </c>
      <c r="D770" s="77">
        <v>131</v>
      </c>
      <c r="E770" s="62">
        <f t="shared" si="48"/>
        <v>0.46311475409836067</v>
      </c>
      <c r="AW770" s="72"/>
      <c r="AX770" s="56"/>
      <c r="AY770" s="41"/>
      <c r="AZ770" s="81"/>
      <c r="BA770" s="13"/>
    </row>
    <row r="771" spans="1:53">
      <c r="A771" s="46" t="s">
        <v>72</v>
      </c>
      <c r="B771" s="46" t="s">
        <v>446</v>
      </c>
      <c r="C771" s="63">
        <v>71</v>
      </c>
      <c r="D771" s="77">
        <v>34</v>
      </c>
      <c r="E771" s="62">
        <f t="shared" si="48"/>
        <v>0.52112676056338025</v>
      </c>
      <c r="AW771" s="72"/>
      <c r="AX771" s="56"/>
      <c r="AY771" s="41"/>
      <c r="AZ771" s="81"/>
      <c r="BA771" s="13"/>
    </row>
    <row r="772" spans="1:53">
      <c r="A772" s="46" t="s">
        <v>72</v>
      </c>
      <c r="B772" s="46" t="s">
        <v>505</v>
      </c>
      <c r="C772" s="63">
        <v>60</v>
      </c>
      <c r="D772" s="77">
        <v>32</v>
      </c>
      <c r="E772" s="62">
        <f t="shared" si="48"/>
        <v>0.46666666666666667</v>
      </c>
      <c r="AW772" s="72"/>
      <c r="AX772" s="56"/>
      <c r="AY772" s="41"/>
      <c r="AZ772" s="81"/>
      <c r="BA772" s="13"/>
    </row>
    <row r="773" spans="1:53">
      <c r="A773" s="46" t="s">
        <v>64</v>
      </c>
      <c r="B773" s="46" t="s">
        <v>522</v>
      </c>
      <c r="C773" s="63">
        <v>55</v>
      </c>
      <c r="D773" s="77">
        <v>18</v>
      </c>
      <c r="E773" s="62">
        <f t="shared" si="48"/>
        <v>0.67272727272727273</v>
      </c>
      <c r="AW773" s="72"/>
      <c r="AX773" s="56"/>
      <c r="AY773" s="41"/>
      <c r="AZ773" s="81"/>
      <c r="BA773" s="13"/>
    </row>
    <row r="774" spans="1:53">
      <c r="A774" s="46" t="s">
        <v>52</v>
      </c>
      <c r="B774" s="46" t="s">
        <v>147</v>
      </c>
      <c r="C774" s="63">
        <v>400</v>
      </c>
      <c r="D774" s="77">
        <v>154</v>
      </c>
      <c r="E774" s="62">
        <f t="shared" ref="E774:E837" si="49">1-(D774/C774)</f>
        <v>0.61499999999999999</v>
      </c>
      <c r="AW774" s="72"/>
      <c r="AX774" s="56"/>
      <c r="AY774" s="41"/>
      <c r="AZ774" s="81"/>
      <c r="BA774" s="13"/>
    </row>
    <row r="775" spans="1:53">
      <c r="A775" s="46" t="s">
        <v>58</v>
      </c>
      <c r="B775" s="46" t="s">
        <v>623</v>
      </c>
      <c r="C775" s="63">
        <v>36</v>
      </c>
      <c r="D775" s="77">
        <v>8</v>
      </c>
      <c r="E775" s="62">
        <f t="shared" si="49"/>
        <v>0.77777777777777779</v>
      </c>
      <c r="AW775" s="72"/>
      <c r="AX775" s="56"/>
      <c r="AY775" s="41"/>
      <c r="AZ775" s="81"/>
      <c r="BA775" s="13"/>
    </row>
    <row r="776" spans="1:53">
      <c r="A776" s="46" t="s">
        <v>72</v>
      </c>
      <c r="B776" s="46" t="s">
        <v>518</v>
      </c>
      <c r="C776" s="63">
        <v>56</v>
      </c>
      <c r="D776" s="77">
        <v>39</v>
      </c>
      <c r="E776" s="62">
        <f t="shared" si="49"/>
        <v>0.3035714285714286</v>
      </c>
      <c r="AW776" s="72"/>
      <c r="AX776" s="56"/>
      <c r="AY776" s="41"/>
      <c r="AZ776" s="81"/>
      <c r="BA776" s="13"/>
    </row>
    <row r="777" spans="1:53">
      <c r="A777" s="46" t="s">
        <v>58</v>
      </c>
      <c r="B777" s="46" t="s">
        <v>837</v>
      </c>
      <c r="C777" s="63">
        <v>12</v>
      </c>
      <c r="D777" s="77">
        <v>8</v>
      </c>
      <c r="E777" s="62">
        <f t="shared" si="49"/>
        <v>0.33333333333333337</v>
      </c>
      <c r="AW777" s="72"/>
      <c r="AX777" s="56"/>
      <c r="AY777" s="41"/>
      <c r="AZ777" s="81"/>
      <c r="BA777" s="13"/>
    </row>
    <row r="778" spans="1:53">
      <c r="A778" s="46" t="s">
        <v>58</v>
      </c>
      <c r="B778" s="46" t="s">
        <v>564</v>
      </c>
      <c r="C778" s="63">
        <v>47</v>
      </c>
      <c r="D778" s="77">
        <v>37</v>
      </c>
      <c r="E778" s="62">
        <f t="shared" si="49"/>
        <v>0.21276595744680848</v>
      </c>
      <c r="AW778" s="72"/>
      <c r="AX778" s="56"/>
      <c r="AY778" s="41"/>
      <c r="AZ778" s="81"/>
      <c r="BA778" s="13"/>
    </row>
    <row r="779" spans="1:53">
      <c r="A779" s="46" t="s">
        <v>72</v>
      </c>
      <c r="B779" s="46" t="s">
        <v>812</v>
      </c>
      <c r="C779" s="63">
        <v>15</v>
      </c>
      <c r="D779" s="77">
        <v>9</v>
      </c>
      <c r="E779" s="62">
        <f t="shared" si="49"/>
        <v>0.4</v>
      </c>
      <c r="AW779" s="72"/>
      <c r="AX779" s="56"/>
      <c r="AY779" s="41"/>
      <c r="AZ779" s="81"/>
      <c r="BA779" s="13"/>
    </row>
    <row r="780" spans="1:53">
      <c r="A780" s="46" t="s">
        <v>1452</v>
      </c>
      <c r="B780" s="46" t="s">
        <v>698</v>
      </c>
      <c r="C780" s="63">
        <v>27</v>
      </c>
      <c r="D780" s="77">
        <v>22</v>
      </c>
      <c r="E780" s="62">
        <f t="shared" si="49"/>
        <v>0.18518518518518523</v>
      </c>
      <c r="AW780" s="72"/>
      <c r="AX780" s="56"/>
      <c r="AY780" s="41"/>
      <c r="AZ780" s="81"/>
      <c r="BA780" s="13"/>
    </row>
    <row r="781" spans="1:53">
      <c r="A781" s="46" t="s">
        <v>58</v>
      </c>
      <c r="B781" s="46" t="s">
        <v>663</v>
      </c>
      <c r="C781" s="63">
        <v>31</v>
      </c>
      <c r="D781" s="77">
        <v>16</v>
      </c>
      <c r="E781" s="62">
        <f t="shared" si="49"/>
        <v>0.4838709677419355</v>
      </c>
      <c r="AW781" s="72"/>
      <c r="AX781" s="56"/>
      <c r="AY781" s="41"/>
      <c r="AZ781" s="81"/>
      <c r="BA781" s="13"/>
    </row>
    <row r="782" spans="1:53">
      <c r="A782" s="46" t="s">
        <v>64</v>
      </c>
      <c r="B782" s="46" t="s">
        <v>904</v>
      </c>
      <c r="C782" s="63">
        <v>4</v>
      </c>
      <c r="D782" s="77">
        <v>3</v>
      </c>
      <c r="E782" s="62">
        <f t="shared" si="49"/>
        <v>0.25</v>
      </c>
      <c r="AW782" s="72"/>
      <c r="AX782" s="56"/>
      <c r="AY782" s="41"/>
      <c r="AZ782" s="81"/>
      <c r="BA782" s="13"/>
    </row>
    <row r="783" spans="1:53">
      <c r="A783" s="46" t="s">
        <v>58</v>
      </c>
      <c r="B783" s="46" t="s">
        <v>385</v>
      </c>
      <c r="C783" s="63">
        <v>91</v>
      </c>
      <c r="D783" s="77">
        <v>74</v>
      </c>
      <c r="E783" s="62">
        <f t="shared" si="49"/>
        <v>0.18681318681318682</v>
      </c>
      <c r="AW783" s="72"/>
      <c r="AX783" s="56"/>
      <c r="AY783" s="41"/>
      <c r="AZ783" s="81"/>
      <c r="BA783" s="13"/>
    </row>
    <row r="784" spans="1:53">
      <c r="A784" s="46" t="s">
        <v>58</v>
      </c>
      <c r="B784" s="46" t="s">
        <v>760</v>
      </c>
      <c r="C784" s="63">
        <v>20</v>
      </c>
      <c r="D784" s="77">
        <v>12</v>
      </c>
      <c r="E784" s="62">
        <f t="shared" si="49"/>
        <v>0.4</v>
      </c>
      <c r="AW784" s="72"/>
      <c r="AX784" s="56"/>
      <c r="AY784" s="41"/>
      <c r="AZ784" s="81"/>
      <c r="BA784" s="13"/>
    </row>
    <row r="785" spans="1:53">
      <c r="A785" s="46" t="s">
        <v>72</v>
      </c>
      <c r="B785" s="46" t="s">
        <v>794</v>
      </c>
      <c r="C785" s="63">
        <v>17</v>
      </c>
      <c r="D785" s="77">
        <v>12</v>
      </c>
      <c r="E785" s="62">
        <f t="shared" si="49"/>
        <v>0.29411764705882348</v>
      </c>
      <c r="AW785" s="72"/>
      <c r="AX785" s="56"/>
      <c r="AY785" s="41"/>
      <c r="AZ785" s="81"/>
      <c r="BA785" s="13"/>
    </row>
    <row r="786" spans="1:53">
      <c r="A786" s="46" t="s">
        <v>1452</v>
      </c>
      <c r="B786" s="46" t="s">
        <v>801</v>
      </c>
      <c r="C786" s="63">
        <v>16</v>
      </c>
      <c r="D786" s="77">
        <v>11</v>
      </c>
      <c r="E786" s="62">
        <f t="shared" si="49"/>
        <v>0.3125</v>
      </c>
      <c r="AW786" s="72"/>
      <c r="AX786" s="56"/>
      <c r="AY786" s="41"/>
      <c r="AZ786" s="81"/>
      <c r="BA786" s="13"/>
    </row>
    <row r="787" spans="1:53">
      <c r="A787" s="46" t="s">
        <v>52</v>
      </c>
      <c r="B787" s="46" t="s">
        <v>910</v>
      </c>
      <c r="C787" s="63">
        <v>2</v>
      </c>
      <c r="D787" s="77">
        <v>0</v>
      </c>
      <c r="E787" s="62">
        <f t="shared" si="49"/>
        <v>1</v>
      </c>
      <c r="AW787" s="72"/>
      <c r="AX787" s="56"/>
      <c r="AY787" s="41"/>
      <c r="AZ787" s="81"/>
      <c r="BA787" s="13"/>
    </row>
    <row r="788" spans="1:53">
      <c r="A788" s="46" t="s">
        <v>56</v>
      </c>
      <c r="B788" s="46" t="s">
        <v>489</v>
      </c>
      <c r="C788" s="63">
        <v>63</v>
      </c>
      <c r="D788" s="77">
        <v>28</v>
      </c>
      <c r="E788" s="62">
        <f t="shared" si="49"/>
        <v>0.55555555555555558</v>
      </c>
      <c r="AW788" s="72"/>
      <c r="AX788" s="56"/>
      <c r="AY788" s="41"/>
      <c r="AZ788" s="81"/>
      <c r="BA788" s="13"/>
    </row>
    <row r="789" spans="1:53">
      <c r="A789" s="46" t="s">
        <v>1452</v>
      </c>
      <c r="B789" s="46" t="s">
        <v>324</v>
      </c>
      <c r="C789" s="63">
        <v>126</v>
      </c>
      <c r="D789" s="77">
        <v>46</v>
      </c>
      <c r="E789" s="62">
        <f t="shared" si="49"/>
        <v>0.63492063492063489</v>
      </c>
      <c r="AW789" s="72"/>
      <c r="AX789" s="56"/>
      <c r="AY789" s="41"/>
      <c r="AZ789" s="81"/>
      <c r="BA789" s="13"/>
    </row>
    <row r="790" spans="1:53">
      <c r="A790" s="46" t="s">
        <v>72</v>
      </c>
      <c r="B790" s="46" t="s">
        <v>447</v>
      </c>
      <c r="C790" s="63">
        <v>71</v>
      </c>
      <c r="D790" s="77">
        <v>45</v>
      </c>
      <c r="E790" s="62">
        <f t="shared" si="49"/>
        <v>0.36619718309859151</v>
      </c>
      <c r="AW790" s="72"/>
      <c r="AX790" s="56"/>
      <c r="AY790" s="41"/>
      <c r="AZ790" s="81"/>
      <c r="BA790" s="13"/>
    </row>
    <row r="791" spans="1:53">
      <c r="A791" s="46" t="s">
        <v>61</v>
      </c>
      <c r="B791" s="46" t="s">
        <v>813</v>
      </c>
      <c r="C791" s="63">
        <v>15</v>
      </c>
      <c r="D791" s="77">
        <v>10</v>
      </c>
      <c r="E791" s="62">
        <f t="shared" si="49"/>
        <v>0.33333333333333337</v>
      </c>
      <c r="AW791" s="72"/>
      <c r="AX791" s="56"/>
      <c r="AY791" s="41"/>
      <c r="AZ791" s="81"/>
      <c r="BA791" s="13"/>
    </row>
    <row r="792" spans="1:53">
      <c r="A792" s="46" t="s">
        <v>72</v>
      </c>
      <c r="B792" s="46" t="s">
        <v>864</v>
      </c>
      <c r="C792" s="63">
        <v>10</v>
      </c>
      <c r="D792" s="77">
        <v>6</v>
      </c>
      <c r="E792" s="62">
        <f t="shared" si="49"/>
        <v>0.4</v>
      </c>
      <c r="AW792" s="72"/>
      <c r="AX792" s="56"/>
      <c r="AY792" s="82"/>
      <c r="AZ792" s="81"/>
      <c r="BA792" s="13"/>
    </row>
    <row r="793" spans="1:53">
      <c r="A793" s="46" t="s">
        <v>1452</v>
      </c>
      <c r="B793" s="46" t="s">
        <v>277</v>
      </c>
      <c r="C793" s="63">
        <v>158</v>
      </c>
      <c r="D793" s="77">
        <v>83</v>
      </c>
      <c r="E793" s="62">
        <f t="shared" si="49"/>
        <v>0.47468354430379744</v>
      </c>
      <c r="AW793" s="72"/>
      <c r="AX793" s="56"/>
      <c r="AY793" s="41"/>
      <c r="AZ793" s="81"/>
      <c r="BA793" s="13"/>
    </row>
    <row r="794" spans="1:53">
      <c r="A794" s="46" t="s">
        <v>52</v>
      </c>
      <c r="B794" s="46" t="s">
        <v>68</v>
      </c>
      <c r="C794" s="61">
        <v>2654</v>
      </c>
      <c r="D794" s="77">
        <v>1347</v>
      </c>
      <c r="E794" s="62">
        <f t="shared" si="49"/>
        <v>0.49246420497362475</v>
      </c>
      <c r="AW794" s="72"/>
      <c r="AX794" s="56"/>
      <c r="AY794" s="41"/>
      <c r="AZ794" s="81"/>
      <c r="BA794" s="13"/>
    </row>
    <row r="795" spans="1:53">
      <c r="A795" s="46" t="s">
        <v>1452</v>
      </c>
      <c r="B795" s="46" t="s">
        <v>528</v>
      </c>
      <c r="C795" s="63">
        <v>54</v>
      </c>
      <c r="D795" s="77">
        <v>24</v>
      </c>
      <c r="E795" s="62">
        <f t="shared" si="49"/>
        <v>0.55555555555555558</v>
      </c>
      <c r="AW795" s="72"/>
      <c r="AX795" s="56"/>
      <c r="AY795" s="41"/>
      <c r="AZ795" s="81"/>
      <c r="BA795" s="13"/>
    </row>
    <row r="796" spans="1:53">
      <c r="A796" s="46" t="s">
        <v>58</v>
      </c>
      <c r="B796" s="46" t="s">
        <v>788</v>
      </c>
      <c r="C796" s="63">
        <v>18</v>
      </c>
      <c r="D796" s="77">
        <v>9</v>
      </c>
      <c r="E796" s="62">
        <f t="shared" si="49"/>
        <v>0.5</v>
      </c>
      <c r="AW796" s="72"/>
      <c r="AX796" s="56"/>
      <c r="AY796" s="41"/>
      <c r="AZ796" s="81"/>
      <c r="BA796" s="13"/>
    </row>
    <row r="797" spans="1:53">
      <c r="A797" s="46" t="s">
        <v>72</v>
      </c>
      <c r="B797" s="46" t="s">
        <v>778</v>
      </c>
      <c r="C797" s="63">
        <v>19</v>
      </c>
      <c r="D797" s="77">
        <v>11</v>
      </c>
      <c r="E797" s="62">
        <f t="shared" si="49"/>
        <v>0.42105263157894735</v>
      </c>
      <c r="AW797" s="72"/>
      <c r="AX797" s="56"/>
      <c r="AY797" s="41"/>
      <c r="AZ797" s="81"/>
      <c r="BA797" s="13"/>
    </row>
    <row r="798" spans="1:53">
      <c r="A798" s="46" t="s">
        <v>58</v>
      </c>
      <c r="B798" s="46" t="s">
        <v>680</v>
      </c>
      <c r="C798" s="63">
        <v>29</v>
      </c>
      <c r="D798" s="77">
        <v>12</v>
      </c>
      <c r="E798" s="62">
        <f t="shared" si="49"/>
        <v>0.5862068965517242</v>
      </c>
      <c r="AW798" s="72"/>
      <c r="AX798" s="56"/>
      <c r="AY798" s="41"/>
      <c r="AZ798" s="81"/>
      <c r="BA798" s="13"/>
    </row>
    <row r="799" spans="1:53">
      <c r="A799" s="46" t="s">
        <v>58</v>
      </c>
      <c r="B799" s="46" t="s">
        <v>329</v>
      </c>
      <c r="C799" s="63">
        <v>123</v>
      </c>
      <c r="D799" s="77">
        <v>65</v>
      </c>
      <c r="E799" s="62">
        <f t="shared" si="49"/>
        <v>0.47154471544715448</v>
      </c>
      <c r="AW799" s="72"/>
      <c r="AX799" s="56"/>
      <c r="AY799" s="41"/>
      <c r="AZ799" s="81"/>
      <c r="BA799" s="13"/>
    </row>
    <row r="800" spans="1:53">
      <c r="A800" s="46" t="s">
        <v>64</v>
      </c>
      <c r="B800" s="46" t="s">
        <v>651</v>
      </c>
      <c r="C800" s="63">
        <v>33</v>
      </c>
      <c r="D800" s="77">
        <v>19</v>
      </c>
      <c r="E800" s="62">
        <f t="shared" si="49"/>
        <v>0.4242424242424242</v>
      </c>
      <c r="AW800" s="72"/>
      <c r="AX800" s="56"/>
      <c r="AY800" s="41"/>
      <c r="AZ800" s="81"/>
      <c r="BA800" s="13"/>
    </row>
    <row r="801" spans="1:53">
      <c r="A801" s="46" t="s">
        <v>72</v>
      </c>
      <c r="B801" s="46" t="s">
        <v>577</v>
      </c>
      <c r="C801" s="63">
        <v>45</v>
      </c>
      <c r="D801" s="77">
        <v>28</v>
      </c>
      <c r="E801" s="62">
        <f t="shared" si="49"/>
        <v>0.37777777777777777</v>
      </c>
      <c r="AW801" s="72"/>
      <c r="AX801" s="56"/>
      <c r="AY801" s="41"/>
      <c r="AZ801" s="81"/>
      <c r="BA801" s="13"/>
    </row>
    <row r="802" spans="1:53">
      <c r="A802" s="46" t="s">
        <v>58</v>
      </c>
      <c r="B802" s="46" t="s">
        <v>705</v>
      </c>
      <c r="C802" s="63">
        <v>26</v>
      </c>
      <c r="D802" s="77">
        <v>14</v>
      </c>
      <c r="E802" s="62">
        <f t="shared" si="49"/>
        <v>0.46153846153846156</v>
      </c>
      <c r="AW802" s="72"/>
      <c r="AX802" s="56"/>
      <c r="AY802" s="41"/>
      <c r="AZ802" s="81"/>
      <c r="BA802" s="13"/>
    </row>
    <row r="803" spans="1:53">
      <c r="A803" s="46" t="s">
        <v>61</v>
      </c>
      <c r="B803" s="46" t="s">
        <v>198</v>
      </c>
      <c r="C803" s="63">
        <v>264</v>
      </c>
      <c r="D803" s="77">
        <v>162</v>
      </c>
      <c r="E803" s="62">
        <f t="shared" si="49"/>
        <v>0.38636363636363635</v>
      </c>
      <c r="AW803" s="72"/>
      <c r="AX803" s="56"/>
      <c r="AY803" s="41"/>
      <c r="AZ803" s="81"/>
      <c r="BA803" s="13"/>
    </row>
    <row r="804" spans="1:53">
      <c r="A804" s="46" t="s">
        <v>64</v>
      </c>
      <c r="B804" s="46" t="s">
        <v>795</v>
      </c>
      <c r="C804" s="63">
        <v>17</v>
      </c>
      <c r="D804" s="77">
        <v>9</v>
      </c>
      <c r="E804" s="62">
        <f t="shared" si="49"/>
        <v>0.47058823529411764</v>
      </c>
      <c r="AW804" s="72"/>
      <c r="AX804" s="56"/>
      <c r="AY804" s="41"/>
      <c r="AZ804" s="81"/>
      <c r="BA804" s="13"/>
    </row>
    <row r="805" spans="1:53">
      <c r="A805" s="46" t="s">
        <v>56</v>
      </c>
      <c r="B805" s="46" t="s">
        <v>664</v>
      </c>
      <c r="C805" s="63">
        <v>31</v>
      </c>
      <c r="D805" s="77">
        <v>11</v>
      </c>
      <c r="E805" s="62">
        <f t="shared" si="49"/>
        <v>0.64516129032258063</v>
      </c>
      <c r="AW805" s="72"/>
      <c r="AX805" s="56"/>
      <c r="AY805" s="41"/>
      <c r="AZ805" s="81"/>
      <c r="BA805" s="13"/>
    </row>
    <row r="806" spans="1:53">
      <c r="A806" s="46" t="s">
        <v>72</v>
      </c>
      <c r="B806" s="46" t="s">
        <v>905</v>
      </c>
      <c r="C806" s="63">
        <v>4</v>
      </c>
      <c r="D806" s="77">
        <v>3</v>
      </c>
      <c r="E806" s="62">
        <f t="shared" si="49"/>
        <v>0.25</v>
      </c>
      <c r="AW806" s="72"/>
      <c r="AX806" s="56"/>
      <c r="AY806" s="41"/>
      <c r="AZ806" s="81"/>
      <c r="BA806" s="13"/>
    </row>
    <row r="807" spans="1:53">
      <c r="A807" s="46" t="s">
        <v>52</v>
      </c>
      <c r="B807" s="46" t="s">
        <v>596</v>
      </c>
      <c r="C807" s="63">
        <v>42</v>
      </c>
      <c r="D807" s="77">
        <v>20</v>
      </c>
      <c r="E807" s="62">
        <f t="shared" si="49"/>
        <v>0.52380952380952384</v>
      </c>
      <c r="AW807" s="72"/>
      <c r="AX807" s="56"/>
      <c r="AY807" s="41"/>
      <c r="AZ807" s="81"/>
      <c r="BA807" s="13"/>
    </row>
    <row r="808" spans="1:53">
      <c r="A808" s="46" t="s">
        <v>64</v>
      </c>
      <c r="B808" s="46" t="s">
        <v>408</v>
      </c>
      <c r="C808" s="63">
        <v>83</v>
      </c>
      <c r="D808" s="77">
        <v>44</v>
      </c>
      <c r="E808" s="62">
        <f t="shared" si="49"/>
        <v>0.46987951807228912</v>
      </c>
      <c r="AW808" s="72"/>
      <c r="AX808" s="56"/>
      <c r="AY808" s="82"/>
      <c r="AZ808" s="81"/>
      <c r="BA808" s="13"/>
    </row>
    <row r="809" spans="1:53">
      <c r="A809" s="46" t="s">
        <v>58</v>
      </c>
      <c r="B809" s="46" t="s">
        <v>476</v>
      </c>
      <c r="C809" s="63">
        <v>65</v>
      </c>
      <c r="D809" s="77">
        <v>41</v>
      </c>
      <c r="E809" s="62">
        <f t="shared" si="49"/>
        <v>0.36923076923076925</v>
      </c>
      <c r="AW809" s="72"/>
      <c r="AX809" s="56"/>
      <c r="AY809" s="41"/>
      <c r="AZ809" s="81"/>
      <c r="BA809" s="13"/>
    </row>
    <row r="810" spans="1:53">
      <c r="A810" s="46" t="s">
        <v>1452</v>
      </c>
      <c r="B810" s="46" t="s">
        <v>78</v>
      </c>
      <c r="C810" s="61">
        <v>1453</v>
      </c>
      <c r="D810" s="77">
        <v>655</v>
      </c>
      <c r="E810" s="62">
        <f t="shared" si="49"/>
        <v>0.54920853406744663</v>
      </c>
      <c r="AW810" s="72"/>
      <c r="AX810" s="56"/>
      <c r="AY810" s="41"/>
      <c r="AZ810" s="81"/>
      <c r="BA810" s="13"/>
    </row>
    <row r="811" spans="1:53">
      <c r="A811" s="46" t="s">
        <v>64</v>
      </c>
      <c r="B811" s="46" t="s">
        <v>94</v>
      </c>
      <c r="C811" s="63">
        <v>951</v>
      </c>
      <c r="D811" s="77">
        <v>440</v>
      </c>
      <c r="E811" s="62">
        <f t="shared" si="49"/>
        <v>0.53732912723449</v>
      </c>
      <c r="AW811" s="72"/>
      <c r="AX811" s="56"/>
      <c r="AY811" s="41"/>
      <c r="AZ811" s="81"/>
      <c r="BA811" s="13"/>
    </row>
    <row r="812" spans="1:53">
      <c r="A812" s="46" t="s">
        <v>52</v>
      </c>
      <c r="B812" s="46" t="s">
        <v>212</v>
      </c>
      <c r="C812" s="63">
        <v>239</v>
      </c>
      <c r="D812" s="77">
        <v>135</v>
      </c>
      <c r="E812" s="62">
        <f t="shared" si="49"/>
        <v>0.43514644351464438</v>
      </c>
      <c r="AW812" s="72"/>
      <c r="AX812" s="56"/>
      <c r="AY812" s="41"/>
      <c r="AZ812" s="81"/>
      <c r="BA812" s="13"/>
    </row>
    <row r="813" spans="1:53">
      <c r="A813" s="46" t="s">
        <v>56</v>
      </c>
      <c r="B813" s="46" t="s">
        <v>276</v>
      </c>
      <c r="C813" s="63">
        <v>160</v>
      </c>
      <c r="D813" s="77">
        <v>111</v>
      </c>
      <c r="E813" s="62">
        <f t="shared" si="49"/>
        <v>0.30625000000000002</v>
      </c>
      <c r="AW813" s="72"/>
      <c r="AX813" s="56"/>
      <c r="AY813" s="41"/>
      <c r="AZ813" s="81"/>
      <c r="BA813" s="13"/>
    </row>
    <row r="814" spans="1:53">
      <c r="A814" s="46" t="s">
        <v>58</v>
      </c>
      <c r="B814" s="46" t="s">
        <v>176</v>
      </c>
      <c r="C814" s="63">
        <v>301</v>
      </c>
      <c r="D814" s="77">
        <v>205</v>
      </c>
      <c r="E814" s="62">
        <f t="shared" si="49"/>
        <v>0.31893687707641194</v>
      </c>
      <c r="AW814" s="72"/>
      <c r="AX814" s="56"/>
      <c r="AY814" s="41"/>
      <c r="AZ814" s="81"/>
      <c r="BA814" s="13"/>
    </row>
    <row r="815" spans="1:53">
      <c r="A815" s="46" t="s">
        <v>72</v>
      </c>
      <c r="B815" s="46" t="s">
        <v>706</v>
      </c>
      <c r="C815" s="63">
        <v>26</v>
      </c>
      <c r="D815" s="77">
        <v>22</v>
      </c>
      <c r="E815" s="62">
        <f t="shared" si="49"/>
        <v>0.15384615384615385</v>
      </c>
      <c r="AW815" s="72"/>
      <c r="AX815" s="56"/>
      <c r="AY815" s="41"/>
      <c r="AZ815" s="81"/>
      <c r="BA815" s="13"/>
    </row>
    <row r="816" spans="1:53">
      <c r="A816" s="46" t="s">
        <v>72</v>
      </c>
      <c r="B816" s="46" t="s">
        <v>549</v>
      </c>
      <c r="C816" s="63">
        <v>50</v>
      </c>
      <c r="D816" s="77">
        <v>27</v>
      </c>
      <c r="E816" s="62">
        <f t="shared" si="49"/>
        <v>0.45999999999999996</v>
      </c>
      <c r="AW816" s="72"/>
      <c r="AX816" s="56"/>
      <c r="AY816" s="41"/>
      <c r="AZ816" s="81"/>
      <c r="BA816" s="13"/>
    </row>
    <row r="817" spans="1:53">
      <c r="A817" s="46" t="s">
        <v>58</v>
      </c>
      <c r="B817" s="46" t="s">
        <v>350</v>
      </c>
      <c r="C817" s="63">
        <v>110</v>
      </c>
      <c r="D817" s="77">
        <v>63</v>
      </c>
      <c r="E817" s="62">
        <f t="shared" si="49"/>
        <v>0.42727272727272725</v>
      </c>
      <c r="AW817" s="72"/>
      <c r="AX817" s="56"/>
      <c r="AY817" s="41"/>
      <c r="AZ817" s="81"/>
      <c r="BA817" s="13"/>
    </row>
    <row r="818" spans="1:53">
      <c r="A818" s="46" t="s">
        <v>72</v>
      </c>
      <c r="B818" s="46" t="s">
        <v>107</v>
      </c>
      <c r="C818" s="63">
        <v>736</v>
      </c>
      <c r="D818" s="77">
        <v>310</v>
      </c>
      <c r="E818" s="62">
        <f t="shared" si="49"/>
        <v>0.57880434782608692</v>
      </c>
      <c r="AW818" s="72"/>
      <c r="AX818" s="56"/>
      <c r="AY818" s="41"/>
      <c r="AZ818" s="81"/>
      <c r="BA818" s="13"/>
    </row>
    <row r="819" spans="1:53">
      <c r="A819" s="46" t="s">
        <v>52</v>
      </c>
      <c r="B819" s="46" t="s">
        <v>156</v>
      </c>
      <c r="C819" s="63">
        <v>362</v>
      </c>
      <c r="D819" s="77">
        <v>190</v>
      </c>
      <c r="E819" s="62">
        <f t="shared" si="49"/>
        <v>0.47513812154696133</v>
      </c>
      <c r="AW819" s="72"/>
      <c r="AX819" s="56"/>
      <c r="AY819" s="41"/>
      <c r="AZ819" s="81"/>
      <c r="BA819" s="13"/>
    </row>
    <row r="820" spans="1:53">
      <c r="A820" s="46" t="s">
        <v>72</v>
      </c>
      <c r="B820" s="46" t="s">
        <v>127</v>
      </c>
      <c r="C820" s="63">
        <v>574</v>
      </c>
      <c r="D820" s="77">
        <v>285</v>
      </c>
      <c r="E820" s="62">
        <f t="shared" si="49"/>
        <v>0.50348432055749126</v>
      </c>
      <c r="AW820" s="72"/>
      <c r="AX820" s="56"/>
      <c r="AY820" s="41"/>
      <c r="AZ820" s="81"/>
      <c r="BA820" s="13"/>
    </row>
    <row r="821" spans="1:53">
      <c r="A821" s="46" t="s">
        <v>64</v>
      </c>
      <c r="B821" s="46" t="s">
        <v>715</v>
      </c>
      <c r="C821" s="63">
        <v>25</v>
      </c>
      <c r="D821" s="77">
        <v>16</v>
      </c>
      <c r="E821" s="62">
        <f t="shared" si="49"/>
        <v>0.36</v>
      </c>
      <c r="AW821" s="72"/>
      <c r="AX821" s="56"/>
      <c r="AY821" s="41"/>
      <c r="AZ821" s="81"/>
      <c r="BA821" s="13"/>
    </row>
    <row r="822" spans="1:53">
      <c r="A822" s="46" t="s">
        <v>56</v>
      </c>
      <c r="B822" s="46" t="s">
        <v>217</v>
      </c>
      <c r="C822" s="63">
        <v>227</v>
      </c>
      <c r="D822" s="77">
        <v>133</v>
      </c>
      <c r="E822" s="62">
        <f t="shared" si="49"/>
        <v>0.41409691629955947</v>
      </c>
      <c r="AW822" s="72"/>
      <c r="AX822" s="56"/>
      <c r="AY822" s="41"/>
      <c r="AZ822" s="81"/>
      <c r="BA822" s="13"/>
    </row>
    <row r="823" spans="1:53">
      <c r="A823" s="46" t="s">
        <v>1452</v>
      </c>
      <c r="B823" s="46" t="s">
        <v>189</v>
      </c>
      <c r="C823" s="63">
        <v>283</v>
      </c>
      <c r="D823" s="77">
        <v>148</v>
      </c>
      <c r="E823" s="62">
        <f t="shared" si="49"/>
        <v>0.47703180212014129</v>
      </c>
      <c r="AW823" s="72"/>
      <c r="AX823" s="56"/>
      <c r="AY823" s="82"/>
      <c r="AZ823" s="81"/>
      <c r="BA823" s="13"/>
    </row>
    <row r="824" spans="1:53">
      <c r="A824" s="46" t="s">
        <v>72</v>
      </c>
      <c r="B824" s="46" t="s">
        <v>707</v>
      </c>
      <c r="C824" s="63">
        <v>26</v>
      </c>
      <c r="D824" s="77">
        <v>14</v>
      </c>
      <c r="E824" s="62">
        <f t="shared" si="49"/>
        <v>0.46153846153846156</v>
      </c>
      <c r="AW824" s="72"/>
      <c r="AX824" s="56"/>
      <c r="AY824" s="41"/>
      <c r="AZ824" s="81"/>
      <c r="BA824" s="13"/>
    </row>
    <row r="825" spans="1:53">
      <c r="A825" s="46" t="s">
        <v>58</v>
      </c>
      <c r="B825" s="46" t="s">
        <v>90</v>
      </c>
      <c r="C825" s="61">
        <v>1019</v>
      </c>
      <c r="D825" s="77">
        <v>507</v>
      </c>
      <c r="E825" s="62">
        <f t="shared" si="49"/>
        <v>0.50245338567222775</v>
      </c>
      <c r="AW825" s="72"/>
      <c r="AX825" s="56"/>
      <c r="AY825" s="41"/>
      <c r="AZ825" s="81"/>
      <c r="BA825" s="13"/>
    </row>
    <row r="826" spans="1:53">
      <c r="A826" s="46" t="s">
        <v>61</v>
      </c>
      <c r="B826" s="46" t="s">
        <v>802</v>
      </c>
      <c r="C826" s="63">
        <v>16</v>
      </c>
      <c r="D826" s="77">
        <v>3</v>
      </c>
      <c r="E826" s="62">
        <f t="shared" si="49"/>
        <v>0.8125</v>
      </c>
      <c r="AW826" s="72"/>
      <c r="AX826" s="56"/>
      <c r="AY826" s="82"/>
      <c r="AZ826" s="81"/>
      <c r="BA826" s="13"/>
    </row>
    <row r="827" spans="1:53">
      <c r="A827" s="46" t="s">
        <v>64</v>
      </c>
      <c r="B827" s="46" t="s">
        <v>425</v>
      </c>
      <c r="C827" s="63">
        <v>77</v>
      </c>
      <c r="D827" s="77">
        <v>39</v>
      </c>
      <c r="E827" s="62">
        <f t="shared" si="49"/>
        <v>0.49350649350649356</v>
      </c>
      <c r="AW827" s="72"/>
      <c r="AX827" s="56"/>
      <c r="AY827" s="82"/>
      <c r="AZ827" s="81"/>
      <c r="BA827" s="13"/>
    </row>
    <row r="828" spans="1:53">
      <c r="A828" s="46" t="s">
        <v>56</v>
      </c>
      <c r="B828" s="46" t="s">
        <v>66</v>
      </c>
      <c r="C828" s="61">
        <v>3245</v>
      </c>
      <c r="D828" s="77">
        <v>1368</v>
      </c>
      <c r="E828" s="62">
        <f t="shared" si="49"/>
        <v>0.57842835130970727</v>
      </c>
      <c r="AW828" s="72"/>
      <c r="AX828" s="56"/>
      <c r="AY828" s="41"/>
      <c r="AZ828" s="81"/>
      <c r="BA828" s="13"/>
    </row>
    <row r="829" spans="1:53">
      <c r="A829" s="46" t="s">
        <v>56</v>
      </c>
      <c r="B829" s="46" t="s">
        <v>57</v>
      </c>
      <c r="C829" s="61">
        <v>9334</v>
      </c>
      <c r="D829" s="77">
        <v>4065</v>
      </c>
      <c r="E829" s="62">
        <f t="shared" si="49"/>
        <v>0.56449539318620101</v>
      </c>
      <c r="AW829" s="72"/>
      <c r="AX829" s="56"/>
      <c r="AY829" s="41"/>
      <c r="AZ829" s="81"/>
      <c r="BA829" s="13"/>
    </row>
    <row r="830" spans="1:53">
      <c r="A830" s="46" t="s">
        <v>1452</v>
      </c>
      <c r="B830" s="46" t="s">
        <v>751</v>
      </c>
      <c r="C830" s="63">
        <v>21</v>
      </c>
      <c r="D830" s="77">
        <v>8</v>
      </c>
      <c r="E830" s="62">
        <f t="shared" si="49"/>
        <v>0.61904761904761907</v>
      </c>
      <c r="AW830" s="72"/>
      <c r="AX830" s="56"/>
      <c r="AY830" s="41"/>
      <c r="AZ830" s="81"/>
      <c r="BA830" s="13"/>
    </row>
    <row r="831" spans="1:53">
      <c r="A831" s="46" t="s">
        <v>79</v>
      </c>
      <c r="B831" s="46" t="s">
        <v>106</v>
      </c>
      <c r="C831" s="63">
        <v>827</v>
      </c>
      <c r="D831" s="77">
        <v>485</v>
      </c>
      <c r="E831" s="62">
        <f t="shared" si="49"/>
        <v>0.41354292623941957</v>
      </c>
      <c r="AW831" s="72"/>
      <c r="AX831" s="56"/>
      <c r="AY831" s="41"/>
      <c r="AZ831" s="81"/>
      <c r="BA831" s="13"/>
    </row>
    <row r="832" spans="1:53">
      <c r="A832" s="46" t="s">
        <v>56</v>
      </c>
      <c r="B832" s="46" t="s">
        <v>665</v>
      </c>
      <c r="C832" s="63">
        <v>31</v>
      </c>
      <c r="D832" s="77">
        <v>17</v>
      </c>
      <c r="E832" s="62">
        <f t="shared" si="49"/>
        <v>0.45161290322580649</v>
      </c>
      <c r="AW832" s="72"/>
      <c r="AX832" s="56"/>
      <c r="AY832" s="41"/>
      <c r="AZ832" s="81"/>
      <c r="BA832" s="13"/>
    </row>
    <row r="833" spans="1:53">
      <c r="A833" s="46" t="s">
        <v>79</v>
      </c>
      <c r="B833" s="46" t="s">
        <v>652</v>
      </c>
      <c r="C833" s="63">
        <v>33</v>
      </c>
      <c r="D833" s="77">
        <v>28</v>
      </c>
      <c r="E833" s="62">
        <f t="shared" si="49"/>
        <v>0.15151515151515149</v>
      </c>
      <c r="AW833" s="72"/>
      <c r="AX833" s="56"/>
      <c r="AY833" s="41"/>
      <c r="AZ833" s="81"/>
      <c r="BA833" s="13"/>
    </row>
    <row r="834" spans="1:53">
      <c r="A834" s="46" t="s">
        <v>58</v>
      </c>
      <c r="B834" s="46" t="s">
        <v>256</v>
      </c>
      <c r="C834" s="63">
        <v>184</v>
      </c>
      <c r="D834" s="77">
        <v>95</v>
      </c>
      <c r="E834" s="62">
        <f t="shared" si="49"/>
        <v>0.48369565217391308</v>
      </c>
      <c r="AW834" s="72"/>
      <c r="AX834" s="56"/>
      <c r="AY834" s="41"/>
      <c r="AZ834" s="81"/>
      <c r="BA834" s="13"/>
    </row>
    <row r="835" spans="1:53">
      <c r="A835" s="46" t="s">
        <v>61</v>
      </c>
      <c r="B835" s="46" t="s">
        <v>448</v>
      </c>
      <c r="C835" s="63">
        <v>71</v>
      </c>
      <c r="D835" s="77">
        <v>35</v>
      </c>
      <c r="E835" s="62">
        <f t="shared" si="49"/>
        <v>0.50704225352112675</v>
      </c>
      <c r="AW835" s="72"/>
      <c r="AX835" s="56"/>
      <c r="AY835" s="41"/>
      <c r="AZ835" s="81"/>
      <c r="BA835" s="13"/>
    </row>
    <row r="836" spans="1:53">
      <c r="A836" s="46" t="s">
        <v>64</v>
      </c>
      <c r="B836" s="46" t="s">
        <v>761</v>
      </c>
      <c r="C836" s="63">
        <v>20</v>
      </c>
      <c r="D836" s="77">
        <v>19</v>
      </c>
      <c r="E836" s="62">
        <f t="shared" si="49"/>
        <v>5.0000000000000044E-2</v>
      </c>
      <c r="AW836" s="72"/>
      <c r="AX836" s="56"/>
      <c r="AY836" s="41"/>
      <c r="AZ836" s="81"/>
      <c r="BA836" s="13"/>
    </row>
    <row r="837" spans="1:53">
      <c r="A837" s="46" t="s">
        <v>72</v>
      </c>
      <c r="B837" s="46" t="s">
        <v>895</v>
      </c>
      <c r="C837" s="63">
        <v>6</v>
      </c>
      <c r="D837" s="77">
        <v>5</v>
      </c>
      <c r="E837" s="62">
        <f t="shared" si="49"/>
        <v>0.16666666666666663</v>
      </c>
      <c r="AW837" s="72"/>
      <c r="AX837" s="56"/>
      <c r="AY837" s="82"/>
      <c r="AZ837" s="81"/>
      <c r="BA837" s="13"/>
    </row>
    <row r="838" spans="1:53">
      <c r="A838" s="46" t="s">
        <v>61</v>
      </c>
      <c r="B838" s="46" t="s">
        <v>838</v>
      </c>
      <c r="C838" s="63">
        <v>12</v>
      </c>
      <c r="D838" s="77">
        <v>8</v>
      </c>
      <c r="E838" s="62">
        <f t="shared" ref="E838:E857" si="50">1-(D838/C838)</f>
        <v>0.33333333333333337</v>
      </c>
      <c r="AW838" s="72"/>
      <c r="AX838" s="56"/>
      <c r="AY838" s="41"/>
      <c r="AZ838" s="81"/>
      <c r="BA838" s="13"/>
    </row>
    <row r="839" spans="1:53">
      <c r="A839" s="46" t="s">
        <v>72</v>
      </c>
      <c r="B839" s="46" t="s">
        <v>76</v>
      </c>
      <c r="C839" s="61">
        <v>1525</v>
      </c>
      <c r="D839" s="77">
        <v>706</v>
      </c>
      <c r="E839" s="62">
        <f t="shared" si="50"/>
        <v>0.53704918032786886</v>
      </c>
      <c r="AW839" s="72"/>
      <c r="AX839" s="56"/>
      <c r="AY839" s="41"/>
      <c r="AZ839" s="81"/>
      <c r="BA839" s="13"/>
    </row>
    <row r="840" spans="1:53">
      <c r="A840" s="46" t="s">
        <v>79</v>
      </c>
      <c r="B840" s="46" t="s">
        <v>442</v>
      </c>
      <c r="C840" s="63">
        <v>72</v>
      </c>
      <c r="D840" s="77">
        <v>49</v>
      </c>
      <c r="E840" s="62">
        <f t="shared" si="50"/>
        <v>0.31944444444444442</v>
      </c>
      <c r="AW840" s="72"/>
      <c r="AX840" s="56"/>
      <c r="AY840" s="41"/>
      <c r="AZ840" s="81"/>
      <c r="BA840" s="13"/>
    </row>
    <row r="841" spans="1:53">
      <c r="A841" s="46" t="s">
        <v>61</v>
      </c>
      <c r="B841" s="46" t="s">
        <v>172</v>
      </c>
      <c r="C841" s="63">
        <v>314</v>
      </c>
      <c r="D841" s="77">
        <v>121</v>
      </c>
      <c r="E841" s="62">
        <f t="shared" si="50"/>
        <v>0.61464968152866239</v>
      </c>
      <c r="AW841" s="72"/>
      <c r="AX841" s="56"/>
      <c r="AY841" s="41"/>
      <c r="AZ841" s="81"/>
      <c r="BA841" s="13"/>
    </row>
    <row r="842" spans="1:53">
      <c r="A842" s="46" t="s">
        <v>61</v>
      </c>
      <c r="B842" s="46" t="s">
        <v>409</v>
      </c>
      <c r="C842" s="63">
        <v>83</v>
      </c>
      <c r="D842" s="77">
        <v>51</v>
      </c>
      <c r="E842" s="62">
        <f t="shared" si="50"/>
        <v>0.38554216867469882</v>
      </c>
      <c r="AW842" s="72"/>
      <c r="AX842" s="56"/>
      <c r="AY842" s="41"/>
      <c r="AZ842" s="81"/>
      <c r="BA842" s="13"/>
    </row>
    <row r="843" spans="1:53">
      <c r="A843" s="46" t="s">
        <v>79</v>
      </c>
      <c r="B843" s="46" t="s">
        <v>215</v>
      </c>
      <c r="C843" s="63">
        <v>231</v>
      </c>
      <c r="D843" s="77">
        <v>115</v>
      </c>
      <c r="E843" s="62">
        <f t="shared" si="50"/>
        <v>0.50216450216450215</v>
      </c>
      <c r="AW843" s="72"/>
      <c r="AX843" s="56"/>
      <c r="AY843" s="41"/>
      <c r="AZ843" s="81"/>
      <c r="BA843" s="13"/>
    </row>
    <row r="844" spans="1:53">
      <c r="A844" s="46" t="s">
        <v>61</v>
      </c>
      <c r="B844" s="46" t="s">
        <v>865</v>
      </c>
      <c r="C844" s="63">
        <v>10</v>
      </c>
      <c r="D844" s="77">
        <v>5</v>
      </c>
      <c r="E844" s="62">
        <f t="shared" si="50"/>
        <v>0.5</v>
      </c>
      <c r="AW844" s="72"/>
      <c r="AX844" s="56"/>
      <c r="AY844" s="41"/>
      <c r="AZ844" s="81"/>
      <c r="BA844" s="13"/>
    </row>
    <row r="845" spans="1:53">
      <c r="A845" s="46" t="s">
        <v>1452</v>
      </c>
      <c r="B845" s="46" t="s">
        <v>439</v>
      </c>
      <c r="C845" s="63">
        <v>73</v>
      </c>
      <c r="D845" s="77">
        <v>56</v>
      </c>
      <c r="E845" s="62">
        <f t="shared" si="50"/>
        <v>0.23287671232876717</v>
      </c>
      <c r="AW845" s="9"/>
      <c r="AX845" s="56"/>
      <c r="AY845" s="41"/>
      <c r="AZ845" s="81"/>
      <c r="BA845" s="13"/>
    </row>
    <row r="846" spans="1:53">
      <c r="A846" s="46" t="s">
        <v>56</v>
      </c>
      <c r="B846" s="46" t="s">
        <v>657</v>
      </c>
      <c r="C846" s="63">
        <v>32</v>
      </c>
      <c r="D846" s="77">
        <v>15</v>
      </c>
      <c r="E846" s="62">
        <f t="shared" si="50"/>
        <v>0.53125</v>
      </c>
      <c r="AW846" s="9"/>
      <c r="AX846" s="56"/>
      <c r="AY846" s="82"/>
      <c r="AZ846" s="81"/>
      <c r="BA846" s="13"/>
    </row>
    <row r="847" spans="1:53">
      <c r="A847" s="46" t="s">
        <v>58</v>
      </c>
      <c r="B847" s="46" t="s">
        <v>545</v>
      </c>
      <c r="C847" s="63">
        <v>51</v>
      </c>
      <c r="D847" s="77">
        <v>23</v>
      </c>
      <c r="E847" s="62">
        <f t="shared" si="50"/>
        <v>0.5490196078431373</v>
      </c>
      <c r="AW847" s="9"/>
      <c r="AX847" s="56"/>
      <c r="AY847" s="41"/>
      <c r="AZ847" s="81"/>
      <c r="BA847" s="13"/>
    </row>
    <row r="848" spans="1:53">
      <c r="A848" s="46" t="s">
        <v>52</v>
      </c>
      <c r="B848" s="46" t="s">
        <v>82</v>
      </c>
      <c r="C848" s="61">
        <v>1326</v>
      </c>
      <c r="D848" s="77">
        <v>506</v>
      </c>
      <c r="E848" s="62">
        <f t="shared" si="50"/>
        <v>0.61840120663650078</v>
      </c>
      <c r="AW848" s="9"/>
      <c r="AX848" s="56"/>
      <c r="AY848" s="41"/>
      <c r="AZ848" s="81"/>
      <c r="BA848" s="13"/>
    </row>
    <row r="849" spans="1:53">
      <c r="A849" s="46" t="s">
        <v>58</v>
      </c>
      <c r="B849" s="46" t="s">
        <v>100</v>
      </c>
      <c r="C849" s="63">
        <v>877</v>
      </c>
      <c r="D849" s="77">
        <v>422</v>
      </c>
      <c r="E849" s="62">
        <f t="shared" si="50"/>
        <v>0.51881413911060426</v>
      </c>
      <c r="AW849" s="9"/>
      <c r="AX849" s="56"/>
      <c r="AY849" s="41"/>
      <c r="AZ849" s="81"/>
      <c r="BA849" s="13"/>
    </row>
    <row r="850" spans="1:53">
      <c r="A850" s="46" t="s">
        <v>58</v>
      </c>
      <c r="B850" s="46" t="s">
        <v>675</v>
      </c>
      <c r="C850" s="63">
        <v>30</v>
      </c>
      <c r="D850" s="77">
        <v>17</v>
      </c>
      <c r="E850" s="62">
        <f t="shared" si="50"/>
        <v>0.43333333333333335</v>
      </c>
      <c r="AW850" s="9"/>
      <c r="AX850" s="56"/>
      <c r="AY850" s="41"/>
      <c r="AZ850" s="81"/>
      <c r="BA850" s="13"/>
    </row>
    <row r="851" spans="1:53">
      <c r="A851" s="46" t="s">
        <v>1452</v>
      </c>
      <c r="B851" s="46" t="s">
        <v>365</v>
      </c>
      <c r="C851" s="63">
        <v>103</v>
      </c>
      <c r="D851" s="77">
        <v>70</v>
      </c>
      <c r="E851" s="62">
        <f t="shared" si="50"/>
        <v>0.32038834951456308</v>
      </c>
      <c r="AW851" s="9"/>
      <c r="AX851" s="56"/>
      <c r="AY851" s="41"/>
      <c r="AZ851" s="81"/>
      <c r="BA851" s="13"/>
    </row>
    <row r="852" spans="1:53">
      <c r="A852" s="46" t="s">
        <v>72</v>
      </c>
      <c r="B852" s="46" t="s">
        <v>379</v>
      </c>
      <c r="C852" s="63">
        <v>92</v>
      </c>
      <c r="D852" s="77">
        <v>50</v>
      </c>
      <c r="E852" s="62">
        <f t="shared" si="50"/>
        <v>0.45652173913043481</v>
      </c>
      <c r="AW852" s="9"/>
      <c r="AX852" s="56"/>
      <c r="AY852" s="41"/>
      <c r="AZ852" s="81"/>
      <c r="BA852" s="13"/>
    </row>
    <row r="853" spans="1:53">
      <c r="A853" s="46" t="s">
        <v>64</v>
      </c>
      <c r="B853" s="46" t="s">
        <v>449</v>
      </c>
      <c r="C853" s="63">
        <v>71</v>
      </c>
      <c r="D853" s="77">
        <v>39</v>
      </c>
      <c r="E853" s="62">
        <f t="shared" si="50"/>
        <v>0.45070422535211263</v>
      </c>
      <c r="AW853" s="9"/>
      <c r="AX853" s="56"/>
      <c r="AY853" s="41"/>
      <c r="AZ853" s="81"/>
      <c r="BA853" s="13"/>
    </row>
    <row r="854" spans="1:53">
      <c r="A854" s="46" t="s">
        <v>64</v>
      </c>
      <c r="B854" s="46" t="s">
        <v>653</v>
      </c>
      <c r="C854" s="63">
        <v>33</v>
      </c>
      <c r="D854" s="77">
        <v>14</v>
      </c>
      <c r="E854" s="62">
        <f t="shared" si="50"/>
        <v>0.57575757575757569</v>
      </c>
      <c r="AW854" s="9"/>
      <c r="AX854" s="56"/>
      <c r="AY854" s="41"/>
      <c r="AZ854" s="81"/>
      <c r="BA854" s="13"/>
    </row>
    <row r="855" spans="1:53">
      <c r="A855" s="46" t="s">
        <v>58</v>
      </c>
      <c r="B855" s="46" t="s">
        <v>174</v>
      </c>
      <c r="C855" s="63">
        <v>309</v>
      </c>
      <c r="D855" s="77">
        <v>201</v>
      </c>
      <c r="E855" s="62">
        <f t="shared" si="50"/>
        <v>0.34951456310679607</v>
      </c>
    </row>
    <row r="856" spans="1:53">
      <c r="A856" s="46" t="s">
        <v>58</v>
      </c>
      <c r="B856" s="46" t="s">
        <v>699</v>
      </c>
      <c r="C856" s="63">
        <v>27</v>
      </c>
      <c r="D856" s="77">
        <v>8</v>
      </c>
      <c r="E856" s="62">
        <f t="shared" si="50"/>
        <v>0.70370370370370372</v>
      </c>
    </row>
    <row r="857" spans="1:53">
      <c r="A857" s="46" t="s">
        <v>72</v>
      </c>
      <c r="B857" s="46" t="s">
        <v>875</v>
      </c>
      <c r="C857" s="63">
        <v>9</v>
      </c>
      <c r="D857" s="77">
        <v>12</v>
      </c>
      <c r="E857" s="62">
        <f t="shared" si="50"/>
        <v>-0.33333333333333326</v>
      </c>
    </row>
  </sheetData>
  <autoFilter ref="A4:E857"/>
  <mergeCells count="24">
    <mergeCell ref="G147:H147"/>
    <mergeCell ref="G2:K2"/>
    <mergeCell ref="G3:K3"/>
    <mergeCell ref="S2:W2"/>
    <mergeCell ref="S3:W3"/>
    <mergeCell ref="S24:T24"/>
    <mergeCell ref="M2:Q2"/>
    <mergeCell ref="M3:Q3"/>
    <mergeCell ref="M84:N84"/>
    <mergeCell ref="AK193:AL193"/>
    <mergeCell ref="AQ2:AU2"/>
    <mergeCell ref="AQ3:AU3"/>
    <mergeCell ref="AQ71:AR71"/>
    <mergeCell ref="Y2:AC2"/>
    <mergeCell ref="Y3:AC3"/>
    <mergeCell ref="Y94:Z94"/>
    <mergeCell ref="AE2:AI2"/>
    <mergeCell ref="AE3:AI3"/>
    <mergeCell ref="AE119:AF119"/>
    <mergeCell ref="AW2:BA2"/>
    <mergeCell ref="AW3:BA3"/>
    <mergeCell ref="AW161:AX161"/>
    <mergeCell ref="AK2:AO2"/>
    <mergeCell ref="AK3:AO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AG860"/>
  <sheetViews>
    <sheetView topLeftCell="V1" workbookViewId="0">
      <selection activeCell="L28" sqref="L28"/>
    </sheetView>
  </sheetViews>
  <sheetFormatPr defaultRowHeight="15"/>
  <cols>
    <col min="1" max="1" width="33.85546875" style="59" bestFit="1" customWidth="1"/>
    <col min="2" max="2" width="47.140625" bestFit="1" customWidth="1"/>
    <col min="3" max="3" width="14.140625" bestFit="1" customWidth="1"/>
    <col min="4" max="4" width="14.140625" style="59" customWidth="1"/>
    <col min="5" max="5" width="47.7109375" style="59" customWidth="1"/>
    <col min="6" max="7" width="14.140625" style="59" customWidth="1"/>
    <col min="9" max="9" width="14" customWidth="1"/>
    <col min="10" max="10" width="14" style="59" customWidth="1"/>
    <col min="12" max="13" width="14.140625" bestFit="1" customWidth="1"/>
    <col min="15" max="15" width="8" style="60" bestFit="1" customWidth="1"/>
    <col min="16" max="16" width="73.140625" customWidth="1"/>
    <col min="17" max="17" width="7.5703125" bestFit="1" customWidth="1"/>
    <col min="18" max="18" width="10.140625" bestFit="1" customWidth="1"/>
    <col min="19" max="19" width="9.42578125" bestFit="1" customWidth="1"/>
    <col min="21" max="21" width="49.140625" customWidth="1"/>
    <col min="22" max="22" width="8" bestFit="1" customWidth="1"/>
    <col min="23" max="23" width="8.140625" customWidth="1"/>
    <col min="24" max="24" width="10.140625" bestFit="1" customWidth="1"/>
    <col min="25" max="25" width="9.85546875" customWidth="1"/>
    <col min="27" max="27" width="54.7109375" customWidth="1"/>
    <col min="28" max="28" width="9.42578125" style="119" customWidth="1"/>
    <col min="29" max="29" width="7.7109375" customWidth="1"/>
    <col min="30" max="30" width="10" customWidth="1"/>
  </cols>
  <sheetData>
    <row r="2" spans="1:31" ht="15.75" thickBot="1">
      <c r="B2" s="65" t="s">
        <v>932</v>
      </c>
      <c r="C2" s="65" t="s">
        <v>931</v>
      </c>
      <c r="D2" s="103"/>
      <c r="E2" s="103"/>
      <c r="F2" s="103"/>
      <c r="G2" s="103"/>
      <c r="L2" s="64" t="s">
        <v>930</v>
      </c>
      <c r="M2" s="64" t="s">
        <v>931</v>
      </c>
      <c r="O2" s="268" t="s">
        <v>54</v>
      </c>
      <c r="P2" s="269"/>
      <c r="Q2" s="270" t="s">
        <v>933</v>
      </c>
      <c r="R2" s="270"/>
      <c r="S2" s="270"/>
      <c r="U2" s="271" t="s">
        <v>50</v>
      </c>
      <c r="V2" s="271" t="s">
        <v>54</v>
      </c>
      <c r="W2" s="270" t="s">
        <v>933</v>
      </c>
      <c r="X2" s="270"/>
      <c r="Y2" s="270"/>
      <c r="AA2" s="270" t="s">
        <v>935</v>
      </c>
      <c r="AB2" s="270" t="s">
        <v>54</v>
      </c>
      <c r="AC2" s="270" t="s">
        <v>933</v>
      </c>
      <c r="AD2" s="270"/>
      <c r="AE2" s="270"/>
    </row>
    <row r="3" spans="1:31" ht="31.5" thickTop="1" thickBot="1">
      <c r="B3" s="87" t="s">
        <v>1461</v>
      </c>
      <c r="E3" s="87" t="s">
        <v>1469</v>
      </c>
      <c r="I3" s="102" t="s">
        <v>930</v>
      </c>
      <c r="J3" s="102" t="s">
        <v>931</v>
      </c>
      <c r="L3" s="89" t="s">
        <v>930</v>
      </c>
      <c r="M3" s="90" t="s">
        <v>1463</v>
      </c>
      <c r="O3" s="86" t="s">
        <v>934</v>
      </c>
      <c r="P3" s="86" t="s">
        <v>935</v>
      </c>
      <c r="Q3" s="67" t="s">
        <v>912</v>
      </c>
      <c r="R3" s="67" t="s">
        <v>936</v>
      </c>
      <c r="S3" s="67" t="s">
        <v>937</v>
      </c>
      <c r="U3" s="272"/>
      <c r="V3" s="272"/>
      <c r="W3" s="86" t="s">
        <v>912</v>
      </c>
      <c r="X3" s="86" t="s">
        <v>936</v>
      </c>
      <c r="Y3" s="86" t="s">
        <v>937</v>
      </c>
      <c r="AA3" s="270"/>
      <c r="AB3" s="270"/>
      <c r="AC3" s="99" t="s">
        <v>912</v>
      </c>
      <c r="AD3" s="99" t="s">
        <v>936</v>
      </c>
      <c r="AE3" s="99" t="s">
        <v>937</v>
      </c>
    </row>
    <row r="4" spans="1:31" ht="15.75" thickBot="1">
      <c r="B4" s="88"/>
      <c r="I4" s="100" t="s">
        <v>0</v>
      </c>
      <c r="J4" s="101">
        <v>9277</v>
      </c>
      <c r="L4" s="93" t="s">
        <v>0</v>
      </c>
      <c r="M4" s="96">
        <v>8874</v>
      </c>
      <c r="O4" s="68">
        <v>4781400</v>
      </c>
      <c r="P4" s="66" t="s">
        <v>1253</v>
      </c>
      <c r="Q4" s="69">
        <v>24265</v>
      </c>
      <c r="R4" s="69">
        <v>5970</v>
      </c>
      <c r="S4" s="69">
        <v>18295</v>
      </c>
      <c r="U4" s="97" t="s">
        <v>1253</v>
      </c>
      <c r="V4" s="68">
        <v>4781400</v>
      </c>
      <c r="W4" s="69">
        <v>25705</v>
      </c>
      <c r="X4" s="69">
        <v>6372</v>
      </c>
      <c r="Y4" s="69">
        <v>19333</v>
      </c>
      <c r="AA4" s="66" t="s">
        <v>1253</v>
      </c>
      <c r="AB4" s="121">
        <v>4781400</v>
      </c>
      <c r="AC4" s="122">
        <v>26560</v>
      </c>
      <c r="AD4" s="122">
        <v>6592</v>
      </c>
      <c r="AE4" s="122">
        <v>19968</v>
      </c>
    </row>
    <row r="5" spans="1:31" ht="16.5" thickTop="1" thickBot="1">
      <c r="B5" s="89" t="s">
        <v>1462</v>
      </c>
      <c r="C5" s="90" t="s">
        <v>912</v>
      </c>
      <c r="D5" s="110"/>
      <c r="E5" s="114" t="s">
        <v>932</v>
      </c>
      <c r="F5" s="114" t="s">
        <v>931</v>
      </c>
      <c r="G5" s="104"/>
      <c r="I5" s="100" t="s">
        <v>1</v>
      </c>
      <c r="J5" s="101">
        <v>34999</v>
      </c>
      <c r="L5" s="94" t="s">
        <v>1</v>
      </c>
      <c r="M5" s="95">
        <v>33531</v>
      </c>
      <c r="O5" s="68">
        <v>9602501</v>
      </c>
      <c r="P5" s="66" t="s">
        <v>1440</v>
      </c>
      <c r="Q5" s="69">
        <v>16363</v>
      </c>
      <c r="R5" s="69">
        <v>3826</v>
      </c>
      <c r="S5" s="69">
        <v>12537</v>
      </c>
      <c r="U5" s="97" t="s">
        <v>1440</v>
      </c>
      <c r="V5" s="68">
        <v>9602501</v>
      </c>
      <c r="W5" s="69">
        <v>17205</v>
      </c>
      <c r="X5" s="69">
        <v>4009</v>
      </c>
      <c r="Y5" s="69">
        <v>13196</v>
      </c>
      <c r="AA5" s="66" t="s">
        <v>1440</v>
      </c>
      <c r="AB5" s="121">
        <v>9602501</v>
      </c>
      <c r="AC5" s="122">
        <v>17752</v>
      </c>
      <c r="AD5" s="122">
        <v>4134</v>
      </c>
      <c r="AE5" s="122">
        <v>13618</v>
      </c>
    </row>
    <row r="6" spans="1:31" ht="18" customHeight="1" thickBot="1">
      <c r="A6" s="46" t="s">
        <v>681</v>
      </c>
      <c r="B6" s="93" t="s">
        <v>681</v>
      </c>
      <c r="C6" s="117">
        <v>37</v>
      </c>
      <c r="D6" s="33"/>
      <c r="E6" s="115" t="s">
        <v>681</v>
      </c>
      <c r="F6" s="115">
        <v>39</v>
      </c>
      <c r="G6" s="105"/>
      <c r="I6" s="100" t="s">
        <v>2</v>
      </c>
      <c r="J6" s="101">
        <v>27470</v>
      </c>
      <c r="L6" s="93" t="s">
        <v>2</v>
      </c>
      <c r="M6" s="96">
        <v>26370</v>
      </c>
      <c r="O6" s="68">
        <v>5611202</v>
      </c>
      <c r="P6" s="66" t="s">
        <v>1300</v>
      </c>
      <c r="Q6" s="69">
        <v>8118</v>
      </c>
      <c r="R6" s="69">
        <v>4532</v>
      </c>
      <c r="S6" s="69">
        <v>3586</v>
      </c>
      <c r="U6" s="97" t="s">
        <v>1300</v>
      </c>
      <c r="V6" s="68">
        <v>5611202</v>
      </c>
      <c r="W6" s="69">
        <v>8505</v>
      </c>
      <c r="X6" s="69">
        <v>4763</v>
      </c>
      <c r="Y6" s="69">
        <v>3742</v>
      </c>
      <c r="AA6" s="66" t="s">
        <v>1300</v>
      </c>
      <c r="AB6" s="121">
        <v>5611202</v>
      </c>
      <c r="AC6" s="122">
        <v>8731</v>
      </c>
      <c r="AD6" s="122">
        <v>4878</v>
      </c>
      <c r="AE6" s="122">
        <v>3853</v>
      </c>
    </row>
    <row r="7" spans="1:31" ht="15.75" thickBot="1">
      <c r="A7" s="46" t="s">
        <v>163</v>
      </c>
      <c r="B7" s="94" t="s">
        <v>163</v>
      </c>
      <c r="C7" s="117">
        <v>380</v>
      </c>
      <c r="D7" s="33"/>
      <c r="E7" s="115" t="s">
        <v>163</v>
      </c>
      <c r="F7" s="115">
        <v>404</v>
      </c>
      <c r="G7" s="106"/>
      <c r="I7" s="100" t="s">
        <v>3</v>
      </c>
      <c r="J7" s="101">
        <v>8134</v>
      </c>
      <c r="L7" s="94" t="s">
        <v>3</v>
      </c>
      <c r="M7" s="95">
        <v>7835</v>
      </c>
      <c r="O7" s="68">
        <v>5611203</v>
      </c>
      <c r="P7" s="66" t="s">
        <v>1301</v>
      </c>
      <c r="Q7" s="69">
        <v>6533</v>
      </c>
      <c r="R7" s="69">
        <v>3044</v>
      </c>
      <c r="S7" s="69">
        <v>3489</v>
      </c>
      <c r="U7" s="97" t="s">
        <v>1301</v>
      </c>
      <c r="V7" s="68">
        <v>5611203</v>
      </c>
      <c r="W7" s="69">
        <v>6846</v>
      </c>
      <c r="X7" s="69">
        <v>3183</v>
      </c>
      <c r="Y7" s="69">
        <v>3663</v>
      </c>
      <c r="AA7" s="66" t="s">
        <v>1301</v>
      </c>
      <c r="AB7" s="121">
        <v>5611203</v>
      </c>
      <c r="AC7" s="122">
        <v>7049</v>
      </c>
      <c r="AD7" s="122">
        <v>3278</v>
      </c>
      <c r="AE7" s="122">
        <v>3771</v>
      </c>
    </row>
    <row r="8" spans="1:31" ht="15.75" thickBot="1">
      <c r="A8" s="46" t="s">
        <v>304</v>
      </c>
      <c r="B8" s="93" t="s">
        <v>304</v>
      </c>
      <c r="C8" s="117">
        <v>147</v>
      </c>
      <c r="D8" s="33"/>
      <c r="E8" s="115" t="s">
        <v>304</v>
      </c>
      <c r="F8" s="115">
        <v>150</v>
      </c>
      <c r="G8" s="105"/>
      <c r="I8" s="100" t="s">
        <v>4</v>
      </c>
      <c r="J8" s="101">
        <v>190509</v>
      </c>
      <c r="L8" s="93" t="s">
        <v>4</v>
      </c>
      <c r="M8" s="96">
        <v>184217</v>
      </c>
      <c r="O8" s="68">
        <v>4399103</v>
      </c>
      <c r="P8" s="66" t="s">
        <v>1146</v>
      </c>
      <c r="Q8" s="69">
        <v>5300</v>
      </c>
      <c r="R8" s="69">
        <v>5191</v>
      </c>
      <c r="S8" s="68">
        <v>109</v>
      </c>
      <c r="U8" s="97" t="s">
        <v>1146</v>
      </c>
      <c r="V8" s="68">
        <v>4399103</v>
      </c>
      <c r="W8" s="69">
        <v>5699</v>
      </c>
      <c r="X8" s="69">
        <v>5583</v>
      </c>
      <c r="Y8" s="68">
        <v>116</v>
      </c>
      <c r="AA8" s="66" t="s">
        <v>1146</v>
      </c>
      <c r="AB8" s="121">
        <v>4399103</v>
      </c>
      <c r="AC8" s="122">
        <v>5941</v>
      </c>
      <c r="AD8" s="122">
        <v>5816</v>
      </c>
      <c r="AE8" s="121">
        <v>125</v>
      </c>
    </row>
    <row r="9" spans="1:31" ht="18" customHeight="1" thickBot="1">
      <c r="A9" s="46" t="s">
        <v>608</v>
      </c>
      <c r="B9" s="94" t="s">
        <v>608</v>
      </c>
      <c r="C9" s="117">
        <v>42</v>
      </c>
      <c r="D9" s="33"/>
      <c r="E9" s="115" t="s">
        <v>608</v>
      </c>
      <c r="F9" s="115">
        <v>46</v>
      </c>
      <c r="G9" s="106"/>
      <c r="I9" s="100" t="s">
        <v>5</v>
      </c>
      <c r="J9" s="101">
        <v>81831</v>
      </c>
      <c r="L9" s="94" t="s">
        <v>5</v>
      </c>
      <c r="M9" s="95">
        <v>77719</v>
      </c>
      <c r="O9" s="68">
        <v>9602502</v>
      </c>
      <c r="P9" s="66" t="s">
        <v>1441</v>
      </c>
      <c r="Q9" s="69">
        <v>4866</v>
      </c>
      <c r="R9" s="68">
        <v>144</v>
      </c>
      <c r="S9" s="69">
        <v>4722</v>
      </c>
      <c r="U9" s="97" t="s">
        <v>1441</v>
      </c>
      <c r="V9" s="68">
        <v>9602502</v>
      </c>
      <c r="W9" s="69">
        <v>5252</v>
      </c>
      <c r="X9" s="68">
        <v>149</v>
      </c>
      <c r="Y9" s="69">
        <v>5103</v>
      </c>
      <c r="AA9" s="66" t="s">
        <v>1441</v>
      </c>
      <c r="AB9" s="121">
        <v>9602502</v>
      </c>
      <c r="AC9" s="122">
        <v>5488</v>
      </c>
      <c r="AD9" s="121">
        <v>156</v>
      </c>
      <c r="AE9" s="122">
        <v>5332</v>
      </c>
    </row>
    <row r="10" spans="1:31" ht="25.5" customHeight="1" thickBot="1">
      <c r="A10" s="46" t="s">
        <v>716</v>
      </c>
      <c r="B10" s="93" t="s">
        <v>716</v>
      </c>
      <c r="C10" s="117">
        <v>30</v>
      </c>
      <c r="D10" s="33"/>
      <c r="E10" s="115" t="s">
        <v>716</v>
      </c>
      <c r="F10" s="115">
        <v>35</v>
      </c>
      <c r="G10" s="105"/>
      <c r="I10" s="100" t="s">
        <v>6</v>
      </c>
      <c r="J10" s="101">
        <v>48848</v>
      </c>
      <c r="L10" s="93" t="s">
        <v>6</v>
      </c>
      <c r="M10" s="96">
        <v>46058</v>
      </c>
      <c r="O10" s="68">
        <v>4712100</v>
      </c>
      <c r="P10" s="66" t="s">
        <v>1201</v>
      </c>
      <c r="Q10" s="69">
        <v>4807</v>
      </c>
      <c r="R10" s="69">
        <v>2569</v>
      </c>
      <c r="S10" s="69">
        <v>2238</v>
      </c>
      <c r="U10" s="97" t="s">
        <v>1201</v>
      </c>
      <c r="V10" s="68">
        <v>4712100</v>
      </c>
      <c r="W10" s="69">
        <v>5006</v>
      </c>
      <c r="X10" s="69">
        <v>2675</v>
      </c>
      <c r="Y10" s="69">
        <v>2331</v>
      </c>
      <c r="AA10" s="66" t="s">
        <v>1201</v>
      </c>
      <c r="AB10" s="121">
        <v>4712100</v>
      </c>
      <c r="AC10" s="122">
        <v>5111</v>
      </c>
      <c r="AD10" s="122">
        <v>2723</v>
      </c>
      <c r="AE10" s="122">
        <v>2388</v>
      </c>
    </row>
    <row r="11" spans="1:31" ht="15.75" thickBot="1">
      <c r="A11" s="46" t="s">
        <v>700</v>
      </c>
      <c r="B11" s="94" t="s">
        <v>700</v>
      </c>
      <c r="C11" s="117">
        <v>30</v>
      </c>
      <c r="D11" s="33"/>
      <c r="E11" s="115" t="s">
        <v>700</v>
      </c>
      <c r="F11" s="115">
        <v>32</v>
      </c>
      <c r="G11" s="106"/>
      <c r="I11" s="100" t="s">
        <v>7</v>
      </c>
      <c r="J11" s="101">
        <v>67899</v>
      </c>
      <c r="L11" s="94" t="s">
        <v>7</v>
      </c>
      <c r="M11" s="95">
        <v>64261</v>
      </c>
      <c r="O11" s="68">
        <v>4321500</v>
      </c>
      <c r="P11" s="66" t="s">
        <v>1129</v>
      </c>
      <c r="Q11" s="69">
        <v>3856</v>
      </c>
      <c r="R11" s="69">
        <v>3581</v>
      </c>
      <c r="S11" s="68">
        <v>275</v>
      </c>
      <c r="U11" s="97" t="s">
        <v>1129</v>
      </c>
      <c r="V11" s="68">
        <v>4321500</v>
      </c>
      <c r="W11" s="69">
        <v>4070</v>
      </c>
      <c r="X11" s="69">
        <v>3786</v>
      </c>
      <c r="Y11" s="68">
        <v>284</v>
      </c>
      <c r="AA11" s="66" t="s">
        <v>1129</v>
      </c>
      <c r="AB11" s="121">
        <v>4321500</v>
      </c>
      <c r="AC11" s="122">
        <v>4230</v>
      </c>
      <c r="AD11" s="122">
        <v>3939</v>
      </c>
      <c r="AE11" s="121">
        <v>291</v>
      </c>
    </row>
    <row r="12" spans="1:31" ht="15.75" thickBot="1">
      <c r="A12" s="46" t="s">
        <v>803</v>
      </c>
      <c r="B12" s="93" t="s">
        <v>803</v>
      </c>
      <c r="C12" s="117">
        <v>16</v>
      </c>
      <c r="D12" s="33"/>
      <c r="E12" s="115" t="s">
        <v>803</v>
      </c>
      <c r="F12" s="115">
        <v>18</v>
      </c>
      <c r="G12" s="105"/>
      <c r="I12" s="100" t="s">
        <v>8</v>
      </c>
      <c r="J12" s="101">
        <v>98579</v>
      </c>
      <c r="L12" s="93" t="s">
        <v>8</v>
      </c>
      <c r="M12" s="96">
        <v>93945</v>
      </c>
      <c r="O12" s="68">
        <v>4723700</v>
      </c>
      <c r="P12" s="66" t="s">
        <v>1209</v>
      </c>
      <c r="Q12" s="69">
        <v>3754</v>
      </c>
      <c r="R12" s="69">
        <v>2244</v>
      </c>
      <c r="S12" s="69">
        <v>1510</v>
      </c>
      <c r="U12" s="97" t="s">
        <v>1209</v>
      </c>
      <c r="V12" s="68">
        <v>4723700</v>
      </c>
      <c r="W12" s="69">
        <v>3936</v>
      </c>
      <c r="X12" s="69">
        <v>2361</v>
      </c>
      <c r="Y12" s="69">
        <v>1575</v>
      </c>
      <c r="AA12" s="66" t="s">
        <v>1209</v>
      </c>
      <c r="AB12" s="121">
        <v>4723700</v>
      </c>
      <c r="AC12" s="122">
        <v>4038</v>
      </c>
      <c r="AD12" s="122">
        <v>2430</v>
      </c>
      <c r="AE12" s="122">
        <v>1608</v>
      </c>
    </row>
    <row r="13" spans="1:31" ht="24" thickBot="1">
      <c r="A13" s="46" t="s">
        <v>819</v>
      </c>
      <c r="B13" s="94" t="s">
        <v>819</v>
      </c>
      <c r="C13" s="117">
        <v>17</v>
      </c>
      <c r="D13" s="33"/>
      <c r="E13" s="115" t="s">
        <v>819</v>
      </c>
      <c r="F13" s="115">
        <v>17</v>
      </c>
      <c r="G13" s="106"/>
      <c r="I13" s="100" t="s">
        <v>9</v>
      </c>
      <c r="J13" s="101">
        <v>37341</v>
      </c>
      <c r="L13" s="94" t="s">
        <v>9</v>
      </c>
      <c r="M13" s="95">
        <v>35944</v>
      </c>
      <c r="O13" s="68">
        <v>5620104</v>
      </c>
      <c r="P13" s="66" t="s">
        <v>1306</v>
      </c>
      <c r="Q13" s="69">
        <v>3531</v>
      </c>
      <c r="R13" s="68">
        <v>748</v>
      </c>
      <c r="S13" s="69">
        <v>2783</v>
      </c>
      <c r="U13" s="97" t="s">
        <v>1306</v>
      </c>
      <c r="V13" s="68">
        <v>5620104</v>
      </c>
      <c r="W13" s="69">
        <v>3743</v>
      </c>
      <c r="X13" s="68">
        <v>783</v>
      </c>
      <c r="Y13" s="69">
        <v>2960</v>
      </c>
      <c r="AA13" s="66" t="s">
        <v>1306</v>
      </c>
      <c r="AB13" s="121">
        <v>5620104</v>
      </c>
      <c r="AC13" s="122">
        <v>3888</v>
      </c>
      <c r="AD13" s="121">
        <v>818</v>
      </c>
      <c r="AE13" s="122">
        <v>3070</v>
      </c>
    </row>
    <row r="14" spans="1:31" ht="24" thickBot="1">
      <c r="A14" s="46" t="s">
        <v>192</v>
      </c>
      <c r="B14" s="93" t="s">
        <v>192</v>
      </c>
      <c r="C14" s="117">
        <v>301</v>
      </c>
      <c r="D14" s="33"/>
      <c r="E14" s="115" t="s">
        <v>192</v>
      </c>
      <c r="F14" s="115">
        <v>314</v>
      </c>
      <c r="G14" s="105"/>
      <c r="I14" s="100" t="s">
        <v>10</v>
      </c>
      <c r="J14" s="101">
        <v>269461</v>
      </c>
      <c r="L14" s="93" t="s">
        <v>10</v>
      </c>
      <c r="M14" s="96">
        <v>254526</v>
      </c>
      <c r="O14" s="68">
        <v>9511800</v>
      </c>
      <c r="P14" s="66" t="s">
        <v>1427</v>
      </c>
      <c r="Q14" s="69">
        <v>3432</v>
      </c>
      <c r="R14" s="69">
        <v>3057</v>
      </c>
      <c r="S14" s="68">
        <v>375</v>
      </c>
      <c r="U14" s="97" t="s">
        <v>1427</v>
      </c>
      <c r="V14" s="68">
        <v>9511800</v>
      </c>
      <c r="W14" s="69">
        <v>3574</v>
      </c>
      <c r="X14" s="69">
        <v>3185</v>
      </c>
      <c r="Y14" s="68">
        <v>389</v>
      </c>
      <c r="AA14" s="66" t="s">
        <v>1427</v>
      </c>
      <c r="AB14" s="121">
        <v>9511800</v>
      </c>
      <c r="AC14" s="122">
        <v>3674</v>
      </c>
      <c r="AD14" s="122">
        <v>3271</v>
      </c>
      <c r="AE14" s="121">
        <v>403</v>
      </c>
    </row>
    <row r="15" spans="1:31" ht="24" thickBot="1">
      <c r="A15" s="46" t="s">
        <v>546</v>
      </c>
      <c r="B15" s="94" t="s">
        <v>546</v>
      </c>
      <c r="C15" s="117">
        <v>61</v>
      </c>
      <c r="D15" s="33"/>
      <c r="E15" s="115" t="s">
        <v>546</v>
      </c>
      <c r="F15" s="115">
        <v>66</v>
      </c>
      <c r="G15" s="106"/>
      <c r="I15" s="100" t="s">
        <v>11</v>
      </c>
      <c r="J15" s="101">
        <v>42831</v>
      </c>
      <c r="L15" s="94" t="s">
        <v>11</v>
      </c>
      <c r="M15" s="95">
        <v>41010</v>
      </c>
      <c r="O15" s="68">
        <v>1412602</v>
      </c>
      <c r="P15" s="66" t="s">
        <v>1005</v>
      </c>
      <c r="Q15" s="69">
        <v>3312</v>
      </c>
      <c r="R15" s="68">
        <v>326</v>
      </c>
      <c r="S15" s="69">
        <v>2986</v>
      </c>
      <c r="U15" s="97" t="s">
        <v>1250</v>
      </c>
      <c r="V15" s="68">
        <v>4772500</v>
      </c>
      <c r="W15" s="69">
        <v>3473</v>
      </c>
      <c r="X15" s="69">
        <v>1396</v>
      </c>
      <c r="Y15" s="69">
        <v>2077</v>
      </c>
      <c r="AA15" s="66" t="s">
        <v>1250</v>
      </c>
      <c r="AB15" s="121">
        <v>4772500</v>
      </c>
      <c r="AC15" s="122">
        <v>3611</v>
      </c>
      <c r="AD15" s="122">
        <v>1452</v>
      </c>
      <c r="AE15" s="122">
        <v>2159</v>
      </c>
    </row>
    <row r="16" spans="1:31" ht="18" customHeight="1" thickBot="1">
      <c r="A16" s="46" t="s">
        <v>183</v>
      </c>
      <c r="B16" s="93" t="s">
        <v>183</v>
      </c>
      <c r="C16" s="117">
        <v>324</v>
      </c>
      <c r="D16" s="33"/>
      <c r="E16" s="115" t="s">
        <v>183</v>
      </c>
      <c r="F16" s="115">
        <v>334</v>
      </c>
      <c r="G16" s="105"/>
      <c r="I16" s="100" t="s">
        <v>12</v>
      </c>
      <c r="J16" s="101">
        <v>53665</v>
      </c>
      <c r="L16" s="93" t="s">
        <v>12</v>
      </c>
      <c r="M16" s="96">
        <v>51258</v>
      </c>
      <c r="O16" s="68">
        <v>4772500</v>
      </c>
      <c r="P16" s="66" t="s">
        <v>1250</v>
      </c>
      <c r="Q16" s="69">
        <v>3246</v>
      </c>
      <c r="R16" s="69">
        <v>1324</v>
      </c>
      <c r="S16" s="69">
        <v>1922</v>
      </c>
      <c r="U16" s="97" t="s">
        <v>1005</v>
      </c>
      <c r="V16" s="68">
        <v>1412602</v>
      </c>
      <c r="W16" s="69">
        <v>3451</v>
      </c>
      <c r="X16" s="68">
        <v>329</v>
      </c>
      <c r="Y16" s="69">
        <v>3122</v>
      </c>
      <c r="AA16" s="66" t="s">
        <v>1005</v>
      </c>
      <c r="AB16" s="121">
        <v>1412602</v>
      </c>
      <c r="AC16" s="122">
        <v>3531</v>
      </c>
      <c r="AD16" s="121">
        <v>340</v>
      </c>
      <c r="AE16" s="122">
        <v>3191</v>
      </c>
    </row>
    <row r="17" spans="1:31" ht="23.25" thickBot="1">
      <c r="A17" s="46" t="s">
        <v>364</v>
      </c>
      <c r="B17" s="94" t="s">
        <v>364</v>
      </c>
      <c r="C17" s="117">
        <v>115</v>
      </c>
      <c r="D17" s="33"/>
      <c r="E17" s="115" t="s">
        <v>364</v>
      </c>
      <c r="F17" s="115">
        <v>117</v>
      </c>
      <c r="G17" s="106"/>
      <c r="I17" s="100" t="s">
        <v>13</v>
      </c>
      <c r="J17" s="101">
        <v>71285</v>
      </c>
      <c r="L17" s="94" t="s">
        <v>13</v>
      </c>
      <c r="M17" s="95">
        <v>67439</v>
      </c>
      <c r="O17" s="68">
        <v>4520001</v>
      </c>
      <c r="P17" s="66" t="s">
        <v>1151</v>
      </c>
      <c r="Q17" s="69">
        <v>2972</v>
      </c>
      <c r="R17" s="69">
        <v>2715</v>
      </c>
      <c r="S17" s="68">
        <v>257</v>
      </c>
      <c r="U17" s="97" t="s">
        <v>1151</v>
      </c>
      <c r="V17" s="68">
        <v>4520001</v>
      </c>
      <c r="W17" s="69">
        <v>3131</v>
      </c>
      <c r="X17" s="69">
        <v>2853</v>
      </c>
      <c r="Y17" s="68">
        <v>278</v>
      </c>
      <c r="AA17" s="66" t="s">
        <v>1141</v>
      </c>
      <c r="AB17" s="121">
        <v>4330404</v>
      </c>
      <c r="AC17" s="122">
        <v>3271</v>
      </c>
      <c r="AD17" s="122">
        <v>3160</v>
      </c>
      <c r="AE17" s="121">
        <v>111</v>
      </c>
    </row>
    <row r="18" spans="1:31" ht="24" thickBot="1">
      <c r="A18" s="46" t="s">
        <v>647</v>
      </c>
      <c r="B18" s="93" t="s">
        <v>647</v>
      </c>
      <c r="C18" s="117">
        <v>38</v>
      </c>
      <c r="D18" s="33"/>
      <c r="E18" s="115" t="s">
        <v>647</v>
      </c>
      <c r="F18" s="115">
        <v>38</v>
      </c>
      <c r="G18" s="105"/>
      <c r="I18" s="100" t="s">
        <v>14</v>
      </c>
      <c r="J18" s="101">
        <v>36194</v>
      </c>
      <c r="L18" s="93" t="s">
        <v>14</v>
      </c>
      <c r="M18" s="96">
        <v>34649</v>
      </c>
      <c r="O18" s="68">
        <v>4330404</v>
      </c>
      <c r="P18" s="66" t="s">
        <v>1141</v>
      </c>
      <c r="Q18" s="69">
        <v>2920</v>
      </c>
      <c r="R18" s="69">
        <v>2819</v>
      </c>
      <c r="S18" s="68">
        <v>101</v>
      </c>
      <c r="U18" s="97" t="s">
        <v>1141</v>
      </c>
      <c r="V18" s="68">
        <v>4330404</v>
      </c>
      <c r="W18" s="69">
        <v>3129</v>
      </c>
      <c r="X18" s="69">
        <v>3022</v>
      </c>
      <c r="Y18" s="68">
        <v>107</v>
      </c>
      <c r="AA18" s="66" t="s">
        <v>1151</v>
      </c>
      <c r="AB18" s="121">
        <v>4520001</v>
      </c>
      <c r="AC18" s="122">
        <v>3215</v>
      </c>
      <c r="AD18" s="122">
        <v>2929</v>
      </c>
      <c r="AE18" s="121">
        <v>286</v>
      </c>
    </row>
    <row r="19" spans="1:31" ht="15.75" thickBot="1">
      <c r="A19" s="46" t="s">
        <v>742</v>
      </c>
      <c r="B19" s="94" t="s">
        <v>742</v>
      </c>
      <c r="C19" s="117">
        <v>22</v>
      </c>
      <c r="D19" s="33"/>
      <c r="E19" s="115" t="s">
        <v>742</v>
      </c>
      <c r="F19" s="115">
        <v>25</v>
      </c>
      <c r="G19" s="106"/>
      <c r="I19" s="100" t="s">
        <v>15</v>
      </c>
      <c r="J19" s="101">
        <v>88250</v>
      </c>
      <c r="L19" s="94" t="s">
        <v>15</v>
      </c>
      <c r="M19" s="95">
        <v>84642</v>
      </c>
      <c r="O19" s="68">
        <v>4755502</v>
      </c>
      <c r="P19" s="66" t="s">
        <v>1232</v>
      </c>
      <c r="Q19" s="69">
        <v>2918</v>
      </c>
      <c r="R19" s="69">
        <v>1018</v>
      </c>
      <c r="S19" s="69">
        <v>1900</v>
      </c>
      <c r="U19" s="97" t="s">
        <v>1232</v>
      </c>
      <c r="V19" s="68">
        <v>4755502</v>
      </c>
      <c r="W19" s="69">
        <v>3048</v>
      </c>
      <c r="X19" s="69">
        <v>1073</v>
      </c>
      <c r="Y19" s="69">
        <v>1975</v>
      </c>
      <c r="AA19" s="66" t="s">
        <v>1232</v>
      </c>
      <c r="AB19" s="121">
        <v>4755502</v>
      </c>
      <c r="AC19" s="122">
        <v>3124</v>
      </c>
      <c r="AD19" s="122">
        <v>1105</v>
      </c>
      <c r="AE19" s="122">
        <v>2019</v>
      </c>
    </row>
    <row r="20" spans="1:31" ht="15.75" thickBot="1">
      <c r="A20" s="46" t="s">
        <v>120</v>
      </c>
      <c r="B20" s="93" t="s">
        <v>120</v>
      </c>
      <c r="C20" s="117">
        <v>678</v>
      </c>
      <c r="D20" s="33"/>
      <c r="E20" s="115" t="s">
        <v>120</v>
      </c>
      <c r="F20" s="115">
        <v>697</v>
      </c>
      <c r="G20" s="105"/>
      <c r="I20" s="100" t="s">
        <v>16</v>
      </c>
      <c r="J20" s="101">
        <v>22357</v>
      </c>
      <c r="L20" s="93" t="s">
        <v>16</v>
      </c>
      <c r="M20" s="96">
        <v>21314</v>
      </c>
      <c r="O20" s="68">
        <v>5612100</v>
      </c>
      <c r="P20" s="66" t="s">
        <v>1302</v>
      </c>
      <c r="Q20" s="69">
        <v>2663</v>
      </c>
      <c r="R20" s="69">
        <v>1626</v>
      </c>
      <c r="S20" s="69">
        <v>1037</v>
      </c>
      <c r="U20" s="97" t="s">
        <v>1302</v>
      </c>
      <c r="V20" s="68">
        <v>5612100</v>
      </c>
      <c r="W20" s="69">
        <v>2819</v>
      </c>
      <c r="X20" s="69">
        <v>1719</v>
      </c>
      <c r="Y20" s="69">
        <v>1100</v>
      </c>
      <c r="AA20" s="66" t="s">
        <v>1302</v>
      </c>
      <c r="AB20" s="121">
        <v>5612100</v>
      </c>
      <c r="AC20" s="122">
        <v>2921</v>
      </c>
      <c r="AD20" s="122">
        <v>1777</v>
      </c>
      <c r="AE20" s="122">
        <v>1144</v>
      </c>
    </row>
    <row r="21" spans="1:31" ht="23.25" thickBot="1">
      <c r="A21" s="46" t="s">
        <v>103</v>
      </c>
      <c r="B21" s="94" t="s">
        <v>103</v>
      </c>
      <c r="C21" s="118">
        <v>1010</v>
      </c>
      <c r="D21" s="111"/>
      <c r="E21" s="115" t="s">
        <v>103</v>
      </c>
      <c r="F21" s="116">
        <v>1087</v>
      </c>
      <c r="G21" s="107"/>
      <c r="I21" s="100" t="s">
        <v>17</v>
      </c>
      <c r="J21" s="101">
        <v>133738</v>
      </c>
      <c r="L21" s="94" t="s">
        <v>17</v>
      </c>
      <c r="M21" s="95">
        <v>127165</v>
      </c>
      <c r="O21" s="68">
        <v>8230001</v>
      </c>
      <c r="P21" s="66" t="s">
        <v>1384</v>
      </c>
      <c r="Q21" s="69">
        <v>2483</v>
      </c>
      <c r="R21" s="69">
        <v>1346</v>
      </c>
      <c r="S21" s="69">
        <v>1137</v>
      </c>
      <c r="U21" s="97" t="s">
        <v>1384</v>
      </c>
      <c r="V21" s="68">
        <v>8230001</v>
      </c>
      <c r="W21" s="69">
        <v>2620</v>
      </c>
      <c r="X21" s="69">
        <v>1426</v>
      </c>
      <c r="Y21" s="69">
        <v>1194</v>
      </c>
      <c r="AA21" s="66" t="s">
        <v>1339</v>
      </c>
      <c r="AB21" s="121">
        <v>7319002</v>
      </c>
      <c r="AC21" s="122">
        <v>2720</v>
      </c>
      <c r="AD21" s="122">
        <v>1666</v>
      </c>
      <c r="AE21" s="122">
        <v>1054</v>
      </c>
    </row>
    <row r="22" spans="1:31" ht="15.75" thickBot="1">
      <c r="A22" s="46" t="s">
        <v>426</v>
      </c>
      <c r="B22" s="93" t="s">
        <v>426</v>
      </c>
      <c r="C22" s="117">
        <v>82</v>
      </c>
      <c r="D22" s="33"/>
      <c r="E22" s="115" t="s">
        <v>426</v>
      </c>
      <c r="F22" s="115">
        <v>84</v>
      </c>
      <c r="G22" s="105"/>
      <c r="I22" s="100" t="s">
        <v>18</v>
      </c>
      <c r="J22" s="101">
        <v>316288</v>
      </c>
      <c r="L22" s="93" t="s">
        <v>18</v>
      </c>
      <c r="M22" s="96">
        <v>300770</v>
      </c>
      <c r="O22" s="68">
        <v>7319002</v>
      </c>
      <c r="P22" s="66" t="s">
        <v>1339</v>
      </c>
      <c r="Q22" s="69">
        <v>2428</v>
      </c>
      <c r="R22" s="69">
        <v>1499</v>
      </c>
      <c r="S22" s="68">
        <v>929</v>
      </c>
      <c r="U22" s="97" t="s">
        <v>1339</v>
      </c>
      <c r="V22" s="68">
        <v>7319002</v>
      </c>
      <c r="W22" s="69">
        <v>2601</v>
      </c>
      <c r="X22" s="69">
        <v>1597</v>
      </c>
      <c r="Y22" s="69">
        <v>1004</v>
      </c>
      <c r="AA22" s="66" t="s">
        <v>1384</v>
      </c>
      <c r="AB22" s="121">
        <v>8230001</v>
      </c>
      <c r="AC22" s="122">
        <v>2703</v>
      </c>
      <c r="AD22" s="122">
        <v>1460</v>
      </c>
      <c r="AE22" s="122">
        <v>1243</v>
      </c>
    </row>
    <row r="23" spans="1:31" ht="34.5" thickBot="1">
      <c r="A23" s="46" t="s">
        <v>132</v>
      </c>
      <c r="B23" s="94" t="s">
        <v>132</v>
      </c>
      <c r="C23" s="117">
        <v>611</v>
      </c>
      <c r="D23" s="33"/>
      <c r="E23" s="115" t="s">
        <v>132</v>
      </c>
      <c r="F23" s="115">
        <v>636</v>
      </c>
      <c r="G23" s="106"/>
      <c r="I23" s="100" t="s">
        <v>19</v>
      </c>
      <c r="J23" s="101">
        <v>36764</v>
      </c>
      <c r="L23" s="94" t="s">
        <v>19</v>
      </c>
      <c r="M23" s="95">
        <v>35239</v>
      </c>
      <c r="O23" s="68">
        <v>4729699</v>
      </c>
      <c r="P23" s="66" t="s">
        <v>1212</v>
      </c>
      <c r="Q23" s="69">
        <v>2425</v>
      </c>
      <c r="R23" s="69">
        <v>1044</v>
      </c>
      <c r="S23" s="69">
        <v>1381</v>
      </c>
      <c r="U23" s="97" t="s">
        <v>1212</v>
      </c>
      <c r="V23" s="68">
        <v>4729699</v>
      </c>
      <c r="W23" s="69">
        <v>2544</v>
      </c>
      <c r="X23" s="69">
        <v>1099</v>
      </c>
      <c r="Y23" s="69">
        <v>1445</v>
      </c>
      <c r="AA23" s="66" t="s">
        <v>1212</v>
      </c>
      <c r="AB23" s="121">
        <v>4729699</v>
      </c>
      <c r="AC23" s="122">
        <v>2621</v>
      </c>
      <c r="AD23" s="122">
        <v>1137</v>
      </c>
      <c r="AE23" s="122">
        <v>1484</v>
      </c>
    </row>
    <row r="24" spans="1:31" ht="24" thickBot="1">
      <c r="A24" s="46" t="s">
        <v>560</v>
      </c>
      <c r="B24" s="93" t="s">
        <v>560</v>
      </c>
      <c r="C24" s="117">
        <v>52</v>
      </c>
      <c r="D24" s="33"/>
      <c r="E24" s="115" t="s">
        <v>560</v>
      </c>
      <c r="F24" s="115">
        <v>54</v>
      </c>
      <c r="G24" s="105"/>
      <c r="I24" s="100" t="s">
        <v>20</v>
      </c>
      <c r="J24" s="101">
        <v>21322</v>
      </c>
      <c r="L24" s="93" t="s">
        <v>20</v>
      </c>
      <c r="M24" s="96">
        <v>20225</v>
      </c>
      <c r="O24" s="68">
        <v>5611201</v>
      </c>
      <c r="P24" s="66" t="s">
        <v>1299</v>
      </c>
      <c r="Q24" s="69">
        <v>2171</v>
      </c>
      <c r="R24" s="68">
        <v>879</v>
      </c>
      <c r="S24" s="69">
        <v>1292</v>
      </c>
      <c r="U24" s="97" t="s">
        <v>1278</v>
      </c>
      <c r="V24" s="68">
        <v>4930201</v>
      </c>
      <c r="W24" s="69">
        <v>2314</v>
      </c>
      <c r="X24" s="69">
        <v>2006</v>
      </c>
      <c r="Y24" s="68">
        <v>308</v>
      </c>
      <c r="AA24" s="66" t="s">
        <v>1278</v>
      </c>
      <c r="AB24" s="121">
        <v>4930201</v>
      </c>
      <c r="AC24" s="122">
        <v>2424</v>
      </c>
      <c r="AD24" s="122">
        <v>2102</v>
      </c>
      <c r="AE24" s="121">
        <v>322</v>
      </c>
    </row>
    <row r="25" spans="1:31" ht="15.75" thickBot="1">
      <c r="A25" s="46" t="s">
        <v>241</v>
      </c>
      <c r="B25" s="94" t="s">
        <v>241</v>
      </c>
      <c r="C25" s="117">
        <v>243</v>
      </c>
      <c r="D25" s="33"/>
      <c r="E25" s="115" t="s">
        <v>241</v>
      </c>
      <c r="F25" s="115">
        <v>255</v>
      </c>
      <c r="G25" s="106"/>
      <c r="I25" s="100" t="s">
        <v>21</v>
      </c>
      <c r="J25" s="101">
        <v>5572</v>
      </c>
      <c r="L25" s="94" t="s">
        <v>21</v>
      </c>
      <c r="M25" s="95">
        <v>5310</v>
      </c>
      <c r="O25" s="68">
        <v>4930201</v>
      </c>
      <c r="P25" s="66" t="s">
        <v>1278</v>
      </c>
      <c r="Q25" s="69">
        <v>2145</v>
      </c>
      <c r="R25" s="69">
        <v>1853</v>
      </c>
      <c r="S25" s="68">
        <v>292</v>
      </c>
      <c r="U25" s="97" t="s">
        <v>1299</v>
      </c>
      <c r="V25" s="68">
        <v>5611201</v>
      </c>
      <c r="W25" s="69">
        <v>2289</v>
      </c>
      <c r="X25" s="68">
        <v>924</v>
      </c>
      <c r="Y25" s="69">
        <v>1365</v>
      </c>
      <c r="AA25" s="66" t="s">
        <v>1299</v>
      </c>
      <c r="AB25" s="121">
        <v>5611201</v>
      </c>
      <c r="AC25" s="122">
        <v>2367</v>
      </c>
      <c r="AD25" s="121">
        <v>945</v>
      </c>
      <c r="AE25" s="122">
        <v>1422</v>
      </c>
    </row>
    <row r="26" spans="1:31" ht="15.75" thickBot="1">
      <c r="A26" s="46" t="s">
        <v>356</v>
      </c>
      <c r="B26" s="93" t="s">
        <v>356</v>
      </c>
      <c r="C26" s="117">
        <v>115</v>
      </c>
      <c r="D26" s="33"/>
      <c r="E26" s="115" t="s">
        <v>356</v>
      </c>
      <c r="F26" s="115">
        <v>121</v>
      </c>
      <c r="G26" s="105"/>
      <c r="I26" s="100" t="s">
        <v>22</v>
      </c>
      <c r="J26" s="101">
        <v>148522</v>
      </c>
      <c r="L26" s="93" t="s">
        <v>22</v>
      </c>
      <c r="M26" s="96">
        <v>141448</v>
      </c>
      <c r="O26" s="68">
        <v>2542000</v>
      </c>
      <c r="P26" s="66" t="s">
        <v>1064</v>
      </c>
      <c r="Q26" s="69">
        <v>2139</v>
      </c>
      <c r="R26" s="69">
        <v>1976</v>
      </c>
      <c r="S26" s="68">
        <v>163</v>
      </c>
      <c r="U26" s="97" t="s">
        <v>1064</v>
      </c>
      <c r="V26" s="68">
        <v>2542000</v>
      </c>
      <c r="W26" s="69">
        <v>2268</v>
      </c>
      <c r="X26" s="69">
        <v>2094</v>
      </c>
      <c r="Y26" s="68">
        <v>174</v>
      </c>
      <c r="AA26" s="66" t="s">
        <v>1064</v>
      </c>
      <c r="AB26" s="121">
        <v>2542000</v>
      </c>
      <c r="AC26" s="122">
        <v>2338</v>
      </c>
      <c r="AD26" s="122">
        <v>2159</v>
      </c>
      <c r="AE26" s="121">
        <v>179</v>
      </c>
    </row>
    <row r="27" spans="1:31" ht="15.75" thickBot="1">
      <c r="A27" s="46" t="s">
        <v>377</v>
      </c>
      <c r="B27" s="94" t="s">
        <v>377</v>
      </c>
      <c r="C27" s="117">
        <v>100</v>
      </c>
      <c r="D27" s="33"/>
      <c r="E27" s="115" t="s">
        <v>377</v>
      </c>
      <c r="F27" s="115">
        <v>103</v>
      </c>
      <c r="G27" s="106"/>
      <c r="I27" s="100" t="s">
        <v>23</v>
      </c>
      <c r="J27" s="101">
        <v>86189</v>
      </c>
      <c r="L27" s="94" t="s">
        <v>23</v>
      </c>
      <c r="M27" s="95">
        <v>81854</v>
      </c>
      <c r="O27" s="68">
        <v>4755503</v>
      </c>
      <c r="P27" s="66" t="s">
        <v>1233</v>
      </c>
      <c r="Q27" s="69">
        <v>2127</v>
      </c>
      <c r="R27" s="69">
        <v>1200</v>
      </c>
      <c r="S27" s="68">
        <v>927</v>
      </c>
      <c r="U27" s="97" t="s">
        <v>1233</v>
      </c>
      <c r="V27" s="68">
        <v>4755503</v>
      </c>
      <c r="W27" s="69">
        <v>2245</v>
      </c>
      <c r="X27" s="69">
        <v>1266</v>
      </c>
      <c r="Y27" s="68">
        <v>979</v>
      </c>
      <c r="AA27" s="66" t="s">
        <v>1233</v>
      </c>
      <c r="AB27" s="121">
        <v>4755503</v>
      </c>
      <c r="AC27" s="122">
        <v>2335</v>
      </c>
      <c r="AD27" s="122">
        <v>1309</v>
      </c>
      <c r="AE27" s="122">
        <v>1026</v>
      </c>
    </row>
    <row r="28" spans="1:31" ht="24" thickBot="1">
      <c r="A28" s="46" t="s">
        <v>541</v>
      </c>
      <c r="B28" s="93" t="s">
        <v>541</v>
      </c>
      <c r="C28" s="117">
        <v>55</v>
      </c>
      <c r="D28" s="33"/>
      <c r="E28" s="115" t="s">
        <v>541</v>
      </c>
      <c r="F28" s="115">
        <v>59</v>
      </c>
      <c r="G28" s="105"/>
      <c r="I28" s="100" t="s">
        <v>24</v>
      </c>
      <c r="J28" s="101">
        <v>18533</v>
      </c>
      <c r="L28" s="93" t="s">
        <v>24</v>
      </c>
      <c r="M28" s="96">
        <v>17878</v>
      </c>
      <c r="O28" s="68">
        <v>4789001</v>
      </c>
      <c r="P28" s="66" t="s">
        <v>1261</v>
      </c>
      <c r="Q28" s="69">
        <v>2038</v>
      </c>
      <c r="R28" s="68">
        <v>511</v>
      </c>
      <c r="S28" s="69">
        <v>1527</v>
      </c>
      <c r="U28" s="97" t="s">
        <v>1004</v>
      </c>
      <c r="V28" s="68">
        <v>1412601</v>
      </c>
      <c r="W28" s="69">
        <v>2182</v>
      </c>
      <c r="X28" s="68">
        <v>248</v>
      </c>
      <c r="Y28" s="69">
        <v>1934</v>
      </c>
      <c r="AA28" s="66" t="s">
        <v>1004</v>
      </c>
      <c r="AB28" s="121">
        <v>1412601</v>
      </c>
      <c r="AC28" s="122">
        <v>2269</v>
      </c>
      <c r="AD28" s="121">
        <v>258</v>
      </c>
      <c r="AE28" s="122">
        <v>2011</v>
      </c>
    </row>
    <row r="29" spans="1:31" ht="23.25" thickBot="1">
      <c r="A29" s="46" t="s">
        <v>422</v>
      </c>
      <c r="B29" s="94" t="s">
        <v>422</v>
      </c>
      <c r="C29" s="117">
        <v>86</v>
      </c>
      <c r="D29" s="33"/>
      <c r="E29" s="115" t="s">
        <v>422</v>
      </c>
      <c r="F29" s="115">
        <v>86</v>
      </c>
      <c r="G29" s="106"/>
      <c r="I29" s="100" t="s">
        <v>25</v>
      </c>
      <c r="J29" s="101">
        <v>630092</v>
      </c>
      <c r="L29" s="94" t="s">
        <v>25</v>
      </c>
      <c r="M29" s="95">
        <v>598403</v>
      </c>
      <c r="O29" s="68">
        <v>3299099</v>
      </c>
      <c r="P29" s="66" t="s">
        <v>1091</v>
      </c>
      <c r="Q29" s="69">
        <v>2034</v>
      </c>
      <c r="R29" s="68">
        <v>496</v>
      </c>
      <c r="S29" s="69">
        <v>1538</v>
      </c>
      <c r="U29" s="97" t="s">
        <v>1091</v>
      </c>
      <c r="V29" s="68">
        <v>3299099</v>
      </c>
      <c r="W29" s="69">
        <v>2132</v>
      </c>
      <c r="X29" s="68">
        <v>513</v>
      </c>
      <c r="Y29" s="69">
        <v>1619</v>
      </c>
      <c r="AA29" s="66" t="s">
        <v>1091</v>
      </c>
      <c r="AB29" s="121">
        <v>3299099</v>
      </c>
      <c r="AC29" s="122">
        <v>2192</v>
      </c>
      <c r="AD29" s="121">
        <v>526</v>
      </c>
      <c r="AE29" s="122">
        <v>1666</v>
      </c>
    </row>
    <row r="30" spans="1:31" ht="15.75" thickBot="1">
      <c r="A30" s="46" t="s">
        <v>536</v>
      </c>
      <c r="B30" s="93" t="s">
        <v>536</v>
      </c>
      <c r="C30" s="117">
        <v>53</v>
      </c>
      <c r="D30" s="33"/>
      <c r="E30" s="115" t="s">
        <v>536</v>
      </c>
      <c r="F30" s="115">
        <v>57</v>
      </c>
      <c r="G30" s="105"/>
      <c r="I30" s="100" t="s">
        <v>26</v>
      </c>
      <c r="J30" s="101">
        <v>22205</v>
      </c>
      <c r="L30" s="93" t="s">
        <v>26</v>
      </c>
      <c r="M30" s="96">
        <v>21370</v>
      </c>
      <c r="O30" s="68">
        <v>1412601</v>
      </c>
      <c r="P30" s="66" t="s">
        <v>1004</v>
      </c>
      <c r="Q30" s="69">
        <v>2018</v>
      </c>
      <c r="R30" s="68">
        <v>231</v>
      </c>
      <c r="S30" s="69">
        <v>1787</v>
      </c>
      <c r="U30" s="97" t="s">
        <v>1261</v>
      </c>
      <c r="V30" s="68">
        <v>4789001</v>
      </c>
      <c r="W30" s="69">
        <v>2129</v>
      </c>
      <c r="X30" s="68">
        <v>535</v>
      </c>
      <c r="Y30" s="69">
        <v>1594</v>
      </c>
      <c r="AA30" s="66" t="s">
        <v>1261</v>
      </c>
      <c r="AB30" s="121">
        <v>4789001</v>
      </c>
      <c r="AC30" s="122">
        <v>2174</v>
      </c>
      <c r="AD30" s="121">
        <v>549</v>
      </c>
      <c r="AE30" s="122">
        <v>1625</v>
      </c>
    </row>
    <row r="31" spans="1:31" ht="30" thickBot="1">
      <c r="A31" s="46" t="s">
        <v>311</v>
      </c>
      <c r="B31" s="94" t="s">
        <v>311</v>
      </c>
      <c r="C31" s="117">
        <v>151</v>
      </c>
      <c r="D31" s="33"/>
      <c r="E31" s="115" t="s">
        <v>311</v>
      </c>
      <c r="F31" s="115">
        <v>158</v>
      </c>
      <c r="G31" s="106"/>
      <c r="I31" s="91" t="s">
        <v>27</v>
      </c>
      <c r="J31" s="92">
        <f>SUM(J4:J30)</f>
        <v>2608155</v>
      </c>
      <c r="L31" s="91" t="s">
        <v>27</v>
      </c>
      <c r="M31" s="92">
        <v>2483254</v>
      </c>
      <c r="O31" s="68">
        <v>4751201</v>
      </c>
      <c r="P31" s="66" t="s">
        <v>1224</v>
      </c>
      <c r="Q31" s="69">
        <v>1999</v>
      </c>
      <c r="R31" s="69">
        <v>1518</v>
      </c>
      <c r="S31" s="68">
        <v>481</v>
      </c>
      <c r="U31" s="97" t="s">
        <v>1224</v>
      </c>
      <c r="V31" s="68">
        <v>4751201</v>
      </c>
      <c r="W31" s="69">
        <v>2100</v>
      </c>
      <c r="X31" s="69">
        <v>1580</v>
      </c>
      <c r="Y31" s="68">
        <v>520</v>
      </c>
      <c r="AA31" s="66" t="s">
        <v>1224</v>
      </c>
      <c r="AB31" s="121">
        <v>4751201</v>
      </c>
      <c r="AC31" s="122">
        <v>2147</v>
      </c>
      <c r="AD31" s="122">
        <v>1614</v>
      </c>
      <c r="AE31" s="121">
        <v>533</v>
      </c>
    </row>
    <row r="32" spans="1:31" ht="24" thickBot="1">
      <c r="A32" s="46" t="s">
        <v>597</v>
      </c>
      <c r="B32" s="93" t="s">
        <v>597</v>
      </c>
      <c r="C32" s="117">
        <v>41</v>
      </c>
      <c r="D32" s="33"/>
      <c r="E32" s="115" t="s">
        <v>597</v>
      </c>
      <c r="F32" s="115">
        <v>43</v>
      </c>
      <c r="G32" s="105"/>
      <c r="O32" s="68">
        <v>4520005</v>
      </c>
      <c r="P32" s="66" t="s">
        <v>1155</v>
      </c>
      <c r="Q32" s="69">
        <v>1901</v>
      </c>
      <c r="R32" s="69">
        <v>1596</v>
      </c>
      <c r="S32" s="68">
        <v>305</v>
      </c>
      <c r="U32" s="97" t="s">
        <v>1155</v>
      </c>
      <c r="V32" s="68">
        <v>4520005</v>
      </c>
      <c r="W32" s="69">
        <v>2020</v>
      </c>
      <c r="X32" s="69">
        <v>1698</v>
      </c>
      <c r="Y32" s="68">
        <v>322</v>
      </c>
      <c r="AA32" s="66" t="s">
        <v>1155</v>
      </c>
      <c r="AB32" s="121">
        <v>4520005</v>
      </c>
      <c r="AC32" s="122">
        <v>2087</v>
      </c>
      <c r="AD32" s="122">
        <v>1754</v>
      </c>
      <c r="AE32" s="121">
        <v>333</v>
      </c>
    </row>
    <row r="33" spans="1:31" ht="24" thickBot="1">
      <c r="A33" s="46" t="s">
        <v>762</v>
      </c>
      <c r="B33" s="94" t="s">
        <v>762</v>
      </c>
      <c r="C33" s="117">
        <v>21</v>
      </c>
      <c r="D33" s="33"/>
      <c r="E33" s="115" t="s">
        <v>762</v>
      </c>
      <c r="F33" s="115">
        <v>23</v>
      </c>
      <c r="G33" s="106"/>
      <c r="O33" s="68">
        <v>4789099</v>
      </c>
      <c r="P33" s="66" t="s">
        <v>1269</v>
      </c>
      <c r="Q33" s="69">
        <v>1723</v>
      </c>
      <c r="R33" s="68">
        <v>692</v>
      </c>
      <c r="S33" s="69">
        <v>1031</v>
      </c>
      <c r="U33" s="97" t="s">
        <v>1269</v>
      </c>
      <c r="V33" s="68">
        <v>4789099</v>
      </c>
      <c r="W33" s="69">
        <v>1826</v>
      </c>
      <c r="X33" s="68">
        <v>748</v>
      </c>
      <c r="Y33" s="69">
        <v>1078</v>
      </c>
      <c r="AA33" s="66" t="s">
        <v>1269</v>
      </c>
      <c r="AB33" s="121">
        <v>4789099</v>
      </c>
      <c r="AC33" s="122">
        <v>1874</v>
      </c>
      <c r="AD33" s="121">
        <v>768</v>
      </c>
      <c r="AE33" s="122">
        <v>1106</v>
      </c>
    </row>
    <row r="34" spans="1:31" ht="15.75" thickBot="1">
      <c r="A34" s="46" t="s">
        <v>194</v>
      </c>
      <c r="B34" s="93" t="s">
        <v>194</v>
      </c>
      <c r="C34" s="117">
        <v>288</v>
      </c>
      <c r="D34" s="33"/>
      <c r="E34" s="115" t="s">
        <v>194</v>
      </c>
      <c r="F34" s="115">
        <v>305</v>
      </c>
      <c r="G34" s="105"/>
      <c r="O34" s="68">
        <v>4782201</v>
      </c>
      <c r="P34" s="66" t="s">
        <v>1254</v>
      </c>
      <c r="Q34" s="69">
        <v>1695</v>
      </c>
      <c r="R34" s="68">
        <v>808</v>
      </c>
      <c r="S34" s="68">
        <v>887</v>
      </c>
      <c r="U34" s="97" t="s">
        <v>1254</v>
      </c>
      <c r="V34" s="68">
        <v>4782201</v>
      </c>
      <c r="W34" s="69">
        <v>1769</v>
      </c>
      <c r="X34" s="68">
        <v>843</v>
      </c>
      <c r="Y34" s="68">
        <v>926</v>
      </c>
      <c r="AA34" s="66" t="s">
        <v>1254</v>
      </c>
      <c r="AB34" s="121">
        <v>4782201</v>
      </c>
      <c r="AC34" s="122">
        <v>1820</v>
      </c>
      <c r="AD34" s="121">
        <v>873</v>
      </c>
      <c r="AE34" s="121">
        <v>947</v>
      </c>
    </row>
    <row r="35" spans="1:31" ht="15.75" thickBot="1">
      <c r="A35" s="46" t="s">
        <v>336</v>
      </c>
      <c r="B35" s="94" t="s">
        <v>336</v>
      </c>
      <c r="C35" s="117">
        <v>141</v>
      </c>
      <c r="D35" s="33"/>
      <c r="E35" s="115" t="s">
        <v>336</v>
      </c>
      <c r="F35" s="115">
        <v>152</v>
      </c>
      <c r="G35" s="106"/>
      <c r="O35" s="68">
        <v>5320202</v>
      </c>
      <c r="P35" s="66" t="s">
        <v>1293</v>
      </c>
      <c r="Q35" s="69">
        <v>1659</v>
      </c>
      <c r="R35" s="69">
        <v>1471</v>
      </c>
      <c r="S35" s="68">
        <v>188</v>
      </c>
      <c r="U35" s="97" t="s">
        <v>1293</v>
      </c>
      <c r="V35" s="68">
        <v>5320202</v>
      </c>
      <c r="W35" s="69">
        <v>1740</v>
      </c>
      <c r="X35" s="69">
        <v>1539</v>
      </c>
      <c r="Y35" s="68">
        <v>201</v>
      </c>
      <c r="AA35" s="66" t="s">
        <v>1293</v>
      </c>
      <c r="AB35" s="121">
        <v>5320202</v>
      </c>
      <c r="AC35" s="122">
        <v>1801</v>
      </c>
      <c r="AD35" s="122">
        <v>1592</v>
      </c>
      <c r="AE35" s="121">
        <v>209</v>
      </c>
    </row>
    <row r="36" spans="1:31" ht="24" thickBot="1">
      <c r="A36" s="46" t="s">
        <v>537</v>
      </c>
      <c r="B36" s="93" t="s">
        <v>537</v>
      </c>
      <c r="C36" s="117">
        <v>60</v>
      </c>
      <c r="D36" s="33"/>
      <c r="E36" s="115" t="s">
        <v>537</v>
      </c>
      <c r="F36" s="115">
        <v>63</v>
      </c>
      <c r="G36" s="105"/>
      <c r="O36" s="68">
        <v>4520002</v>
      </c>
      <c r="P36" s="66" t="s">
        <v>1152</v>
      </c>
      <c r="Q36" s="69">
        <v>1621</v>
      </c>
      <c r="R36" s="69">
        <v>1506</v>
      </c>
      <c r="S36" s="68">
        <v>115</v>
      </c>
      <c r="U36" s="97" t="s">
        <v>1152</v>
      </c>
      <c r="V36" s="68">
        <v>4520002</v>
      </c>
      <c r="W36" s="69">
        <v>1706</v>
      </c>
      <c r="X36" s="69">
        <v>1586</v>
      </c>
      <c r="Y36" s="68">
        <v>120</v>
      </c>
      <c r="AA36" s="66" t="s">
        <v>1152</v>
      </c>
      <c r="AB36" s="121">
        <v>4520002</v>
      </c>
      <c r="AC36" s="122">
        <v>1767</v>
      </c>
      <c r="AD36" s="122">
        <v>1642</v>
      </c>
      <c r="AE36" s="121">
        <v>125</v>
      </c>
    </row>
    <row r="37" spans="1:31" ht="15.75" thickBot="1">
      <c r="A37" s="46" t="s">
        <v>400</v>
      </c>
      <c r="B37" s="94" t="s">
        <v>400</v>
      </c>
      <c r="C37" s="117">
        <v>92</v>
      </c>
      <c r="D37" s="33"/>
      <c r="E37" s="115" t="s">
        <v>400</v>
      </c>
      <c r="F37" s="115">
        <v>96</v>
      </c>
      <c r="G37" s="106"/>
      <c r="O37" s="68">
        <v>3101200</v>
      </c>
      <c r="P37" s="66" t="s">
        <v>1072</v>
      </c>
      <c r="Q37" s="69">
        <v>1568</v>
      </c>
      <c r="R37" s="69">
        <v>1459</v>
      </c>
      <c r="S37" s="68">
        <v>109</v>
      </c>
      <c r="U37" s="97" t="s">
        <v>1072</v>
      </c>
      <c r="V37" s="68">
        <v>3101200</v>
      </c>
      <c r="W37" s="69">
        <v>1676</v>
      </c>
      <c r="X37" s="69">
        <v>1558</v>
      </c>
      <c r="Y37" s="68">
        <v>118</v>
      </c>
      <c r="AA37" s="66" t="s">
        <v>1072</v>
      </c>
      <c r="AB37" s="121">
        <v>3101200</v>
      </c>
      <c r="AC37" s="122">
        <v>1730</v>
      </c>
      <c r="AD37" s="122">
        <v>1608</v>
      </c>
      <c r="AE37" s="121">
        <v>122</v>
      </c>
    </row>
    <row r="38" spans="1:31" ht="15.75" thickBot="1">
      <c r="A38" s="46" t="s">
        <v>523</v>
      </c>
      <c r="B38" s="93" t="s">
        <v>523</v>
      </c>
      <c r="C38" s="117">
        <v>62</v>
      </c>
      <c r="D38" s="33"/>
      <c r="E38" s="115" t="s">
        <v>523</v>
      </c>
      <c r="F38" s="115">
        <v>69</v>
      </c>
      <c r="G38" s="105"/>
      <c r="O38" s="68">
        <v>4722901</v>
      </c>
      <c r="P38" s="66" t="s">
        <v>1207</v>
      </c>
      <c r="Q38" s="69">
        <v>1527</v>
      </c>
      <c r="R38" s="69">
        <v>1048</v>
      </c>
      <c r="S38" s="68">
        <v>479</v>
      </c>
      <c r="U38" s="97" t="s">
        <v>1207</v>
      </c>
      <c r="V38" s="68">
        <v>4722901</v>
      </c>
      <c r="W38" s="69">
        <v>1599</v>
      </c>
      <c r="X38" s="69">
        <v>1100</v>
      </c>
      <c r="Y38" s="68">
        <v>499</v>
      </c>
      <c r="AA38" s="66" t="s">
        <v>1404</v>
      </c>
      <c r="AB38" s="121">
        <v>8599699</v>
      </c>
      <c r="AC38" s="122">
        <v>1701</v>
      </c>
      <c r="AD38" s="121">
        <v>903</v>
      </c>
      <c r="AE38" s="121">
        <v>798</v>
      </c>
    </row>
    <row r="39" spans="1:31" ht="15.75" thickBot="1">
      <c r="A39" s="46" t="s">
        <v>824</v>
      </c>
      <c r="B39" s="94" t="s">
        <v>824</v>
      </c>
      <c r="C39" s="117">
        <v>12</v>
      </c>
      <c r="D39" s="33"/>
      <c r="E39" s="115" t="s">
        <v>824</v>
      </c>
      <c r="F39" s="115">
        <v>14</v>
      </c>
      <c r="G39" s="106"/>
      <c r="O39" s="68">
        <v>4724500</v>
      </c>
      <c r="P39" s="66" t="s">
        <v>1210</v>
      </c>
      <c r="Q39" s="69">
        <v>1356</v>
      </c>
      <c r="R39" s="68">
        <v>740</v>
      </c>
      <c r="S39" s="68">
        <v>616</v>
      </c>
      <c r="U39" s="97" t="s">
        <v>1404</v>
      </c>
      <c r="V39" s="68">
        <v>8599699</v>
      </c>
      <c r="W39" s="69">
        <v>1440</v>
      </c>
      <c r="X39" s="68">
        <v>724</v>
      </c>
      <c r="Y39" s="68">
        <v>716</v>
      </c>
      <c r="AA39" s="66" t="s">
        <v>1207</v>
      </c>
      <c r="AB39" s="121">
        <v>4722901</v>
      </c>
      <c r="AC39" s="122">
        <v>1656</v>
      </c>
      <c r="AD39" s="122">
        <v>1142</v>
      </c>
      <c r="AE39" s="121">
        <v>514</v>
      </c>
    </row>
    <row r="40" spans="1:31" ht="15.75" thickBot="1">
      <c r="A40" s="46" t="s">
        <v>876</v>
      </c>
      <c r="B40" s="93" t="s">
        <v>876</v>
      </c>
      <c r="C40" s="117">
        <v>8</v>
      </c>
      <c r="D40" s="33"/>
      <c r="E40" s="115" t="s">
        <v>876</v>
      </c>
      <c r="F40" s="115">
        <v>8</v>
      </c>
      <c r="G40" s="105"/>
      <c r="O40" s="68">
        <v>8299707</v>
      </c>
      <c r="P40" s="66" t="s">
        <v>1391</v>
      </c>
      <c r="Q40" s="69">
        <v>1309</v>
      </c>
      <c r="R40" s="68">
        <v>838</v>
      </c>
      <c r="S40" s="68">
        <v>471</v>
      </c>
      <c r="U40" s="97" t="s">
        <v>1210</v>
      </c>
      <c r="V40" s="68">
        <v>4724500</v>
      </c>
      <c r="W40" s="69">
        <v>1429</v>
      </c>
      <c r="X40" s="68">
        <v>787</v>
      </c>
      <c r="Y40" s="68">
        <v>642</v>
      </c>
      <c r="AA40" s="66" t="s">
        <v>1210</v>
      </c>
      <c r="AB40" s="121">
        <v>4724500</v>
      </c>
      <c r="AC40" s="122">
        <v>1480</v>
      </c>
      <c r="AD40" s="121">
        <v>815</v>
      </c>
      <c r="AE40" s="121">
        <v>665</v>
      </c>
    </row>
    <row r="41" spans="1:31" ht="15.75" thickBot="1">
      <c r="A41" s="46" t="s">
        <v>689</v>
      </c>
      <c r="B41" s="94" t="s">
        <v>689</v>
      </c>
      <c r="C41" s="117">
        <v>27</v>
      </c>
      <c r="D41" s="33"/>
      <c r="E41" s="115" t="s">
        <v>689</v>
      </c>
      <c r="F41" s="115">
        <v>29</v>
      </c>
      <c r="G41" s="106"/>
      <c r="O41" s="68">
        <v>8599699</v>
      </c>
      <c r="P41" s="66" t="s">
        <v>1404</v>
      </c>
      <c r="Q41" s="69">
        <v>1296</v>
      </c>
      <c r="R41" s="68">
        <v>639</v>
      </c>
      <c r="S41" s="68">
        <v>657</v>
      </c>
      <c r="U41" s="97" t="s">
        <v>1391</v>
      </c>
      <c r="V41" s="68">
        <v>8299707</v>
      </c>
      <c r="W41" s="69">
        <v>1339</v>
      </c>
      <c r="X41" s="68">
        <v>853</v>
      </c>
      <c r="Y41" s="68">
        <v>486</v>
      </c>
      <c r="AA41" s="66" t="s">
        <v>1391</v>
      </c>
      <c r="AB41" s="121">
        <v>8299707</v>
      </c>
      <c r="AC41" s="122">
        <v>1354</v>
      </c>
      <c r="AD41" s="121">
        <v>864</v>
      </c>
      <c r="AE41" s="121">
        <v>490</v>
      </c>
    </row>
    <row r="42" spans="1:31" ht="23.25" thickBot="1">
      <c r="A42" s="46" t="s">
        <v>135</v>
      </c>
      <c r="B42" s="93" t="s">
        <v>135</v>
      </c>
      <c r="C42" s="117">
        <v>529</v>
      </c>
      <c r="D42" s="33"/>
      <c r="E42" s="115" t="s">
        <v>135</v>
      </c>
      <c r="F42" s="115">
        <v>558</v>
      </c>
      <c r="G42" s="105"/>
      <c r="O42" s="68">
        <v>7420001</v>
      </c>
      <c r="P42" s="66" t="s">
        <v>1344</v>
      </c>
      <c r="Q42" s="69">
        <v>1195</v>
      </c>
      <c r="R42" s="68">
        <v>742</v>
      </c>
      <c r="S42" s="68">
        <v>453</v>
      </c>
      <c r="U42" s="97" t="s">
        <v>1344</v>
      </c>
      <c r="V42" s="68">
        <v>7420001</v>
      </c>
      <c r="W42" s="69">
        <v>1259</v>
      </c>
      <c r="X42" s="68">
        <v>778</v>
      </c>
      <c r="Y42" s="68">
        <v>481</v>
      </c>
      <c r="AA42" s="66" t="s">
        <v>1344</v>
      </c>
      <c r="AB42" s="121">
        <v>7420001</v>
      </c>
      <c r="AC42" s="122">
        <v>1296</v>
      </c>
      <c r="AD42" s="121">
        <v>795</v>
      </c>
      <c r="AE42" s="121">
        <v>501</v>
      </c>
    </row>
    <row r="43" spans="1:31" ht="24" thickBot="1">
      <c r="A43" s="46" t="s">
        <v>88</v>
      </c>
      <c r="B43" s="94" t="s">
        <v>88</v>
      </c>
      <c r="C43" s="118">
        <v>1176</v>
      </c>
      <c r="D43" s="111"/>
      <c r="E43" s="115" t="s">
        <v>88</v>
      </c>
      <c r="F43" s="116">
        <v>1228</v>
      </c>
      <c r="G43" s="107"/>
      <c r="O43" s="68">
        <v>4530703</v>
      </c>
      <c r="P43" s="66" t="s">
        <v>1159</v>
      </c>
      <c r="Q43" s="69">
        <v>1178</v>
      </c>
      <c r="R43" s="68">
        <v>956</v>
      </c>
      <c r="S43" s="68">
        <v>222</v>
      </c>
      <c r="U43" s="97" t="s">
        <v>1159</v>
      </c>
      <c r="V43" s="68">
        <v>4530703</v>
      </c>
      <c r="W43" s="69">
        <v>1248</v>
      </c>
      <c r="X43" s="69">
        <v>1008</v>
      </c>
      <c r="Y43" s="68">
        <v>240</v>
      </c>
      <c r="AA43" s="66" t="s">
        <v>1159</v>
      </c>
      <c r="AB43" s="121">
        <v>4530703</v>
      </c>
      <c r="AC43" s="122">
        <v>1277</v>
      </c>
      <c r="AD43" s="122">
        <v>1029</v>
      </c>
      <c r="AE43" s="121">
        <v>248</v>
      </c>
    </row>
    <row r="44" spans="1:31" ht="24" thickBot="1">
      <c r="A44" s="46" t="s">
        <v>866</v>
      </c>
      <c r="B44" s="93" t="s">
        <v>866</v>
      </c>
      <c r="C44" s="117">
        <v>12</v>
      </c>
      <c r="D44" s="33"/>
      <c r="E44" s="115" t="s">
        <v>866</v>
      </c>
      <c r="F44" s="115">
        <v>14</v>
      </c>
      <c r="G44" s="105"/>
      <c r="O44" s="68">
        <v>4752100</v>
      </c>
      <c r="P44" s="66" t="s">
        <v>1226</v>
      </c>
      <c r="Q44" s="69">
        <v>1170</v>
      </c>
      <c r="R44" s="68">
        <v>827</v>
      </c>
      <c r="S44" s="68">
        <v>343</v>
      </c>
      <c r="U44" s="97" t="s">
        <v>1226</v>
      </c>
      <c r="V44" s="68">
        <v>4752100</v>
      </c>
      <c r="W44" s="69">
        <v>1240</v>
      </c>
      <c r="X44" s="68">
        <v>879</v>
      </c>
      <c r="Y44" s="68">
        <v>361</v>
      </c>
      <c r="AA44" s="66" t="s">
        <v>1226</v>
      </c>
      <c r="AB44" s="121">
        <v>4752100</v>
      </c>
      <c r="AC44" s="122">
        <v>1271</v>
      </c>
      <c r="AD44" s="121">
        <v>899</v>
      </c>
      <c r="AE44" s="121">
        <v>372</v>
      </c>
    </row>
    <row r="45" spans="1:31" ht="15.75" thickBot="1">
      <c r="A45" s="46" t="s">
        <v>796</v>
      </c>
      <c r="B45" s="94" t="s">
        <v>796</v>
      </c>
      <c r="C45" s="117">
        <v>20</v>
      </c>
      <c r="D45" s="33"/>
      <c r="E45" s="115" t="s">
        <v>796</v>
      </c>
      <c r="F45" s="115">
        <v>24</v>
      </c>
      <c r="G45" s="106"/>
      <c r="O45" s="68">
        <v>1091101</v>
      </c>
      <c r="P45" s="66" t="s">
        <v>977</v>
      </c>
      <c r="Q45" s="69">
        <v>1158</v>
      </c>
      <c r="R45" s="68">
        <v>519</v>
      </c>
      <c r="S45" s="68">
        <v>639</v>
      </c>
      <c r="U45" s="97" t="s">
        <v>1204</v>
      </c>
      <c r="V45" s="68">
        <v>4721102</v>
      </c>
      <c r="W45" s="69">
        <v>1173</v>
      </c>
      <c r="X45" s="68">
        <v>554</v>
      </c>
      <c r="Y45" s="68">
        <v>619</v>
      </c>
      <c r="AA45" s="66" t="s">
        <v>1204</v>
      </c>
      <c r="AB45" s="121">
        <v>4721102</v>
      </c>
      <c r="AC45" s="122">
        <v>1202</v>
      </c>
      <c r="AD45" s="121">
        <v>565</v>
      </c>
      <c r="AE45" s="121">
        <v>637</v>
      </c>
    </row>
    <row r="46" spans="1:31" ht="23.25" thickBot="1">
      <c r="A46" s="46" t="s">
        <v>431</v>
      </c>
      <c r="B46" s="93" t="s">
        <v>431</v>
      </c>
      <c r="C46" s="117">
        <v>85</v>
      </c>
      <c r="D46" s="33"/>
      <c r="E46" s="115" t="s">
        <v>431</v>
      </c>
      <c r="F46" s="115">
        <v>89</v>
      </c>
      <c r="G46" s="105"/>
      <c r="O46" s="68">
        <v>4713002</v>
      </c>
      <c r="P46" s="66" t="s">
        <v>1203</v>
      </c>
      <c r="Q46" s="69">
        <v>1129</v>
      </c>
      <c r="R46" s="68">
        <v>510</v>
      </c>
      <c r="S46" s="68">
        <v>619</v>
      </c>
      <c r="U46" s="97" t="s">
        <v>1203</v>
      </c>
      <c r="V46" s="68">
        <v>4713002</v>
      </c>
      <c r="W46" s="69">
        <v>1163</v>
      </c>
      <c r="X46" s="68">
        <v>525</v>
      </c>
      <c r="Y46" s="68">
        <v>638</v>
      </c>
      <c r="AA46" s="66" t="s">
        <v>1203</v>
      </c>
      <c r="AB46" s="121">
        <v>4713002</v>
      </c>
      <c r="AC46" s="122">
        <v>1192</v>
      </c>
      <c r="AD46" s="121">
        <v>542</v>
      </c>
      <c r="AE46" s="121">
        <v>650</v>
      </c>
    </row>
    <row r="47" spans="1:31" ht="15.75" thickBot="1">
      <c r="A47" s="46" t="s">
        <v>789</v>
      </c>
      <c r="B47" s="94" t="s">
        <v>789</v>
      </c>
      <c r="C47" s="117">
        <v>18</v>
      </c>
      <c r="D47" s="33"/>
      <c r="E47" s="115" t="s">
        <v>789</v>
      </c>
      <c r="F47" s="115">
        <v>18</v>
      </c>
      <c r="G47" s="106"/>
      <c r="O47" s="68">
        <v>4721102</v>
      </c>
      <c r="P47" s="66" t="s">
        <v>1204</v>
      </c>
      <c r="Q47" s="69">
        <v>1115</v>
      </c>
      <c r="R47" s="68">
        <v>528</v>
      </c>
      <c r="S47" s="68">
        <v>587</v>
      </c>
      <c r="U47" s="97" t="s">
        <v>977</v>
      </c>
      <c r="V47" s="68">
        <v>1091101</v>
      </c>
      <c r="W47" s="69">
        <v>1145</v>
      </c>
      <c r="X47" s="68">
        <v>514</v>
      </c>
      <c r="Y47" s="68">
        <v>631</v>
      </c>
      <c r="AA47" s="66" t="s">
        <v>1333</v>
      </c>
      <c r="AB47" s="121">
        <v>6920601</v>
      </c>
      <c r="AC47" s="122">
        <v>1144</v>
      </c>
      <c r="AD47" s="121">
        <v>684</v>
      </c>
      <c r="AE47" s="121">
        <v>460</v>
      </c>
    </row>
    <row r="48" spans="1:31" ht="15.75" thickBot="1">
      <c r="A48" s="46" t="s">
        <v>279</v>
      </c>
      <c r="B48" s="93" t="s">
        <v>279</v>
      </c>
      <c r="C48" s="117">
        <v>165</v>
      </c>
      <c r="D48" s="33"/>
      <c r="E48" s="115" t="s">
        <v>279</v>
      </c>
      <c r="F48" s="115">
        <v>168</v>
      </c>
      <c r="G48" s="105"/>
      <c r="O48" s="68">
        <v>6920601</v>
      </c>
      <c r="P48" s="66" t="s">
        <v>1333</v>
      </c>
      <c r="Q48" s="69">
        <v>1064</v>
      </c>
      <c r="R48" s="68">
        <v>641</v>
      </c>
      <c r="S48" s="68">
        <v>423</v>
      </c>
      <c r="U48" s="97" t="s">
        <v>1333</v>
      </c>
      <c r="V48" s="68">
        <v>6920601</v>
      </c>
      <c r="W48" s="69">
        <v>1110</v>
      </c>
      <c r="X48" s="68">
        <v>667</v>
      </c>
      <c r="Y48" s="68">
        <v>443</v>
      </c>
      <c r="AA48" s="66" t="s">
        <v>977</v>
      </c>
      <c r="AB48" s="121">
        <v>1091101</v>
      </c>
      <c r="AC48" s="122">
        <v>1135</v>
      </c>
      <c r="AD48" s="121">
        <v>511</v>
      </c>
      <c r="AE48" s="121">
        <v>624</v>
      </c>
    </row>
    <row r="49" spans="1:31" ht="15.75" thickBot="1">
      <c r="A49" s="46" t="s">
        <v>85</v>
      </c>
      <c r="B49" s="94" t="s">
        <v>85</v>
      </c>
      <c r="C49" s="118">
        <v>1297</v>
      </c>
      <c r="D49" s="111"/>
      <c r="E49" s="115" t="s">
        <v>85</v>
      </c>
      <c r="F49" s="116">
        <v>1373</v>
      </c>
      <c r="G49" s="107"/>
      <c r="O49" s="68">
        <v>4924800</v>
      </c>
      <c r="P49" s="66" t="s">
        <v>1274</v>
      </c>
      <c r="Q49" s="69">
        <v>1015</v>
      </c>
      <c r="R49" s="68">
        <v>775</v>
      </c>
      <c r="S49" s="68">
        <v>240</v>
      </c>
      <c r="U49" s="97" t="s">
        <v>1274</v>
      </c>
      <c r="V49" s="68">
        <v>4924800</v>
      </c>
      <c r="W49" s="69">
        <v>1049</v>
      </c>
      <c r="X49" s="68">
        <v>800</v>
      </c>
      <c r="Y49" s="68">
        <v>249</v>
      </c>
      <c r="AA49" s="66" t="s">
        <v>1156</v>
      </c>
      <c r="AB49" s="121">
        <v>4520006</v>
      </c>
      <c r="AC49" s="122">
        <v>1073</v>
      </c>
      <c r="AD49" s="121">
        <v>947</v>
      </c>
      <c r="AE49" s="121">
        <v>126</v>
      </c>
    </row>
    <row r="50" spans="1:31" ht="15.75" thickBot="1">
      <c r="A50" s="46" t="s">
        <v>434</v>
      </c>
      <c r="B50" s="93" t="s">
        <v>434</v>
      </c>
      <c r="C50" s="117">
        <v>80</v>
      </c>
      <c r="D50" s="33"/>
      <c r="E50" s="115" t="s">
        <v>434</v>
      </c>
      <c r="F50" s="115">
        <v>83</v>
      </c>
      <c r="G50" s="105"/>
      <c r="O50" s="68">
        <v>4520006</v>
      </c>
      <c r="P50" s="66" t="s">
        <v>1156</v>
      </c>
      <c r="Q50" s="69">
        <v>1005</v>
      </c>
      <c r="R50" s="68">
        <v>892</v>
      </c>
      <c r="S50" s="68">
        <v>113</v>
      </c>
      <c r="U50" s="97" t="s">
        <v>1156</v>
      </c>
      <c r="V50" s="68">
        <v>4520006</v>
      </c>
      <c r="W50" s="69">
        <v>1044</v>
      </c>
      <c r="X50" s="68">
        <v>922</v>
      </c>
      <c r="Y50" s="68">
        <v>122</v>
      </c>
      <c r="AA50" s="66" t="s">
        <v>1274</v>
      </c>
      <c r="AB50" s="121">
        <v>4924800</v>
      </c>
      <c r="AC50" s="122">
        <v>1063</v>
      </c>
      <c r="AD50" s="121">
        <v>809</v>
      </c>
      <c r="AE50" s="121">
        <v>254</v>
      </c>
    </row>
    <row r="51" spans="1:31" ht="24" thickBot="1">
      <c r="A51" s="46" t="s">
        <v>141</v>
      </c>
      <c r="B51" s="94" t="s">
        <v>141</v>
      </c>
      <c r="C51" s="117">
        <v>505</v>
      </c>
      <c r="D51" s="33"/>
      <c r="E51" s="115" t="s">
        <v>141</v>
      </c>
      <c r="F51" s="115">
        <v>546</v>
      </c>
      <c r="G51" s="106"/>
      <c r="O51" s="68">
        <v>9521500</v>
      </c>
      <c r="P51" s="66" t="s">
        <v>1429</v>
      </c>
      <c r="Q51" s="68">
        <v>992</v>
      </c>
      <c r="R51" s="68">
        <v>898</v>
      </c>
      <c r="S51" s="68">
        <v>94</v>
      </c>
      <c r="U51" s="97" t="s">
        <v>1429</v>
      </c>
      <c r="V51" s="68">
        <v>9521500</v>
      </c>
      <c r="W51" s="69">
        <v>1029</v>
      </c>
      <c r="X51" s="68">
        <v>931</v>
      </c>
      <c r="Y51" s="68">
        <v>98</v>
      </c>
      <c r="AA51" s="66" t="s">
        <v>1429</v>
      </c>
      <c r="AB51" s="121">
        <v>9521500</v>
      </c>
      <c r="AC51" s="122">
        <v>1054</v>
      </c>
      <c r="AD51" s="121">
        <v>954</v>
      </c>
      <c r="AE51" s="121">
        <v>100</v>
      </c>
    </row>
    <row r="52" spans="1:31" ht="15.75" thickBot="1">
      <c r="A52" s="46" t="s">
        <v>327</v>
      </c>
      <c r="B52" s="93" t="s">
        <v>327</v>
      </c>
      <c r="C52" s="117">
        <v>140</v>
      </c>
      <c r="D52" s="33"/>
      <c r="E52" s="115" t="s">
        <v>327</v>
      </c>
      <c r="F52" s="115">
        <v>154</v>
      </c>
      <c r="G52" s="105"/>
      <c r="O52" s="68">
        <v>4789004</v>
      </c>
      <c r="P52" s="66" t="s">
        <v>1264</v>
      </c>
      <c r="Q52" s="68">
        <v>912</v>
      </c>
      <c r="R52" s="68">
        <v>484</v>
      </c>
      <c r="S52" s="68">
        <v>428</v>
      </c>
      <c r="U52" s="97" t="s">
        <v>1223</v>
      </c>
      <c r="V52" s="68">
        <v>4744099</v>
      </c>
      <c r="W52" s="68">
        <v>964</v>
      </c>
      <c r="X52" s="68">
        <v>670</v>
      </c>
      <c r="Y52" s="68">
        <v>294</v>
      </c>
      <c r="AA52" s="66" t="s">
        <v>1223</v>
      </c>
      <c r="AB52" s="121">
        <v>4744099</v>
      </c>
      <c r="AC52" s="121">
        <v>999</v>
      </c>
      <c r="AD52" s="121">
        <v>691</v>
      </c>
      <c r="AE52" s="121">
        <v>308</v>
      </c>
    </row>
    <row r="53" spans="1:31" ht="24" thickBot="1">
      <c r="A53" s="46" t="s">
        <v>666</v>
      </c>
      <c r="B53" s="94" t="s">
        <v>666</v>
      </c>
      <c r="C53" s="117">
        <v>32</v>
      </c>
      <c r="D53" s="33"/>
      <c r="E53" s="115" t="s">
        <v>666</v>
      </c>
      <c r="F53" s="115">
        <v>32</v>
      </c>
      <c r="G53" s="106"/>
      <c r="O53" s="68">
        <v>4744099</v>
      </c>
      <c r="P53" s="66" t="s">
        <v>1223</v>
      </c>
      <c r="Q53" s="68">
        <v>906</v>
      </c>
      <c r="R53" s="68">
        <v>630</v>
      </c>
      <c r="S53" s="68">
        <v>276</v>
      </c>
      <c r="U53" s="97" t="s">
        <v>1264</v>
      </c>
      <c r="V53" s="68">
        <v>4789004</v>
      </c>
      <c r="W53" s="68">
        <v>948</v>
      </c>
      <c r="X53" s="68">
        <v>500</v>
      </c>
      <c r="Y53" s="68">
        <v>448</v>
      </c>
      <c r="AA53" s="66" t="s">
        <v>1264</v>
      </c>
      <c r="AB53" s="121">
        <v>4789004</v>
      </c>
      <c r="AC53" s="121">
        <v>976</v>
      </c>
      <c r="AD53" s="121">
        <v>517</v>
      </c>
      <c r="AE53" s="121">
        <v>459</v>
      </c>
    </row>
    <row r="54" spans="1:31" ht="15.75" thickBot="1">
      <c r="A54" s="46" t="s">
        <v>839</v>
      </c>
      <c r="B54" s="93" t="s">
        <v>839</v>
      </c>
      <c r="C54" s="117">
        <v>13</v>
      </c>
      <c r="D54" s="33"/>
      <c r="E54" s="115" t="s">
        <v>839</v>
      </c>
      <c r="F54" s="115">
        <v>13</v>
      </c>
      <c r="G54" s="105"/>
      <c r="O54" s="68">
        <v>1412603</v>
      </c>
      <c r="P54" s="66" t="s">
        <v>1006</v>
      </c>
      <c r="Q54" s="68">
        <v>877</v>
      </c>
      <c r="R54" s="68">
        <v>239</v>
      </c>
      <c r="S54" s="68">
        <v>638</v>
      </c>
      <c r="U54" s="97" t="s">
        <v>1272</v>
      </c>
      <c r="V54" s="68">
        <v>4923001</v>
      </c>
      <c r="W54" s="68">
        <v>936</v>
      </c>
      <c r="X54" s="68">
        <v>881</v>
      </c>
      <c r="Y54" s="68">
        <v>55</v>
      </c>
      <c r="AA54" s="66" t="s">
        <v>1272</v>
      </c>
      <c r="AB54" s="121">
        <v>4923001</v>
      </c>
      <c r="AC54" s="121">
        <v>967</v>
      </c>
      <c r="AD54" s="121">
        <v>909</v>
      </c>
      <c r="AE54" s="121">
        <v>58</v>
      </c>
    </row>
    <row r="55" spans="1:31" ht="15.75" thickBot="1">
      <c r="A55" s="46" t="s">
        <v>205</v>
      </c>
      <c r="B55" s="94" t="s">
        <v>205</v>
      </c>
      <c r="C55" s="117">
        <v>280</v>
      </c>
      <c r="D55" s="33"/>
      <c r="E55" s="115" t="s">
        <v>205</v>
      </c>
      <c r="F55" s="115">
        <v>291</v>
      </c>
      <c r="G55" s="106"/>
      <c r="O55" s="68">
        <v>4923001</v>
      </c>
      <c r="P55" s="66" t="s">
        <v>1272</v>
      </c>
      <c r="Q55" s="68">
        <v>842</v>
      </c>
      <c r="R55" s="68">
        <v>787</v>
      </c>
      <c r="S55" s="68">
        <v>55</v>
      </c>
      <c r="U55" s="97" t="s">
        <v>1006</v>
      </c>
      <c r="V55" s="68">
        <v>1412603</v>
      </c>
      <c r="W55" s="68">
        <v>922</v>
      </c>
      <c r="X55" s="68">
        <v>250</v>
      </c>
      <c r="Y55" s="68">
        <v>672</v>
      </c>
      <c r="AA55" s="66" t="s">
        <v>1006</v>
      </c>
      <c r="AB55" s="121">
        <v>1412603</v>
      </c>
      <c r="AC55" s="121">
        <v>946</v>
      </c>
      <c r="AD55" s="121">
        <v>257</v>
      </c>
      <c r="AE55" s="121">
        <v>689</v>
      </c>
    </row>
    <row r="56" spans="1:31" ht="15.75" thickBot="1">
      <c r="A56" s="46" t="s">
        <v>357</v>
      </c>
      <c r="B56" s="93" t="s">
        <v>357</v>
      </c>
      <c r="C56" s="117">
        <v>111</v>
      </c>
      <c r="D56" s="33"/>
      <c r="E56" s="115" t="s">
        <v>357</v>
      </c>
      <c r="F56" s="115">
        <v>120</v>
      </c>
      <c r="G56" s="105"/>
      <c r="O56" s="68">
        <v>4763601</v>
      </c>
      <c r="P56" s="66" t="s">
        <v>1242</v>
      </c>
      <c r="Q56" s="68">
        <v>828</v>
      </c>
      <c r="R56" s="68">
        <v>320</v>
      </c>
      <c r="S56" s="68">
        <v>508</v>
      </c>
      <c r="U56" s="97" t="s">
        <v>1242</v>
      </c>
      <c r="V56" s="68">
        <v>4763601</v>
      </c>
      <c r="W56" s="68">
        <v>866</v>
      </c>
      <c r="X56" s="68">
        <v>335</v>
      </c>
      <c r="Y56" s="68">
        <v>531</v>
      </c>
      <c r="AA56" s="66" t="s">
        <v>1402</v>
      </c>
      <c r="AB56" s="121">
        <v>8599604</v>
      </c>
      <c r="AC56" s="121">
        <v>902</v>
      </c>
      <c r="AD56" s="121">
        <v>458</v>
      </c>
      <c r="AE56" s="121">
        <v>444</v>
      </c>
    </row>
    <row r="57" spans="1:31" ht="15.75" thickBot="1">
      <c r="A57" s="46" t="s">
        <v>332</v>
      </c>
      <c r="B57" s="94" t="s">
        <v>332</v>
      </c>
      <c r="C57" s="117">
        <v>139</v>
      </c>
      <c r="D57" s="33"/>
      <c r="E57" s="115" t="s">
        <v>332</v>
      </c>
      <c r="F57" s="115">
        <v>141</v>
      </c>
      <c r="G57" s="106"/>
      <c r="O57" s="68">
        <v>8599604</v>
      </c>
      <c r="P57" s="66" t="s">
        <v>1402</v>
      </c>
      <c r="Q57" s="68">
        <v>809</v>
      </c>
      <c r="R57" s="68">
        <v>413</v>
      </c>
      <c r="S57" s="68">
        <v>396</v>
      </c>
      <c r="U57" s="97" t="s">
        <v>1402</v>
      </c>
      <c r="V57" s="68">
        <v>8599604</v>
      </c>
      <c r="W57" s="68">
        <v>860</v>
      </c>
      <c r="X57" s="68">
        <v>438</v>
      </c>
      <c r="Y57" s="68">
        <v>422</v>
      </c>
      <c r="AA57" s="66" t="s">
        <v>1242</v>
      </c>
      <c r="AB57" s="121">
        <v>4763601</v>
      </c>
      <c r="AC57" s="121">
        <v>888</v>
      </c>
      <c r="AD57" s="121">
        <v>342</v>
      </c>
      <c r="AE57" s="121">
        <v>546</v>
      </c>
    </row>
    <row r="58" spans="1:31" ht="24" thickBot="1">
      <c r="A58" s="46" t="s">
        <v>743</v>
      </c>
      <c r="B58" s="93" t="s">
        <v>743</v>
      </c>
      <c r="C58" s="117">
        <v>29</v>
      </c>
      <c r="D58" s="33"/>
      <c r="E58" s="115" t="s">
        <v>743</v>
      </c>
      <c r="F58" s="115">
        <v>33</v>
      </c>
      <c r="G58" s="105"/>
      <c r="O58" s="68">
        <v>4930202</v>
      </c>
      <c r="P58" s="66" t="s">
        <v>1279</v>
      </c>
      <c r="Q58" s="68">
        <v>745</v>
      </c>
      <c r="R58" s="68">
        <v>695</v>
      </c>
      <c r="S58" s="68">
        <v>50</v>
      </c>
      <c r="U58" s="97" t="s">
        <v>1279</v>
      </c>
      <c r="V58" s="68">
        <v>4930202</v>
      </c>
      <c r="W58" s="68">
        <v>811</v>
      </c>
      <c r="X58" s="68">
        <v>761</v>
      </c>
      <c r="Y58" s="68">
        <v>50</v>
      </c>
      <c r="AA58" s="66" t="s">
        <v>1279</v>
      </c>
      <c r="AB58" s="121">
        <v>4930202</v>
      </c>
      <c r="AC58" s="121">
        <v>866</v>
      </c>
      <c r="AD58" s="121">
        <v>815</v>
      </c>
      <c r="AE58" s="121">
        <v>51</v>
      </c>
    </row>
    <row r="59" spans="1:31" ht="24" thickBot="1">
      <c r="A59" s="46" t="s">
        <v>221</v>
      </c>
      <c r="B59" s="94" t="s">
        <v>221</v>
      </c>
      <c r="C59" s="117">
        <v>250</v>
      </c>
      <c r="D59" s="33"/>
      <c r="E59" s="115" t="s">
        <v>221</v>
      </c>
      <c r="F59" s="115">
        <v>259</v>
      </c>
      <c r="G59" s="106"/>
      <c r="O59" s="68">
        <v>4753900</v>
      </c>
      <c r="P59" s="66" t="s">
        <v>1227</v>
      </c>
      <c r="Q59" s="68">
        <v>735</v>
      </c>
      <c r="R59" s="68">
        <v>542</v>
      </c>
      <c r="S59" s="68">
        <v>193</v>
      </c>
      <c r="U59" s="97" t="s">
        <v>1227</v>
      </c>
      <c r="V59" s="68">
        <v>4753900</v>
      </c>
      <c r="W59" s="68">
        <v>768</v>
      </c>
      <c r="X59" s="68">
        <v>569</v>
      </c>
      <c r="Y59" s="68">
        <v>199</v>
      </c>
      <c r="AA59" s="66" t="s">
        <v>1227</v>
      </c>
      <c r="AB59" s="121">
        <v>4753900</v>
      </c>
      <c r="AC59" s="121">
        <v>791</v>
      </c>
      <c r="AD59" s="121">
        <v>587</v>
      </c>
      <c r="AE59" s="121">
        <v>204</v>
      </c>
    </row>
    <row r="60" spans="1:31" ht="15.75" thickBot="1">
      <c r="A60" s="46" t="s">
        <v>307</v>
      </c>
      <c r="B60" s="93" t="s">
        <v>307</v>
      </c>
      <c r="C60" s="117">
        <v>143</v>
      </c>
      <c r="D60" s="33"/>
      <c r="E60" s="115" t="s">
        <v>307</v>
      </c>
      <c r="F60" s="115">
        <v>146</v>
      </c>
      <c r="G60" s="105"/>
      <c r="O60" s="68">
        <v>4543900</v>
      </c>
      <c r="P60" s="66" t="s">
        <v>1167</v>
      </c>
      <c r="Q60" s="68">
        <v>728</v>
      </c>
      <c r="R60" s="68">
        <v>655</v>
      </c>
      <c r="S60" s="68">
        <v>73</v>
      </c>
      <c r="U60" s="97" t="s">
        <v>1167</v>
      </c>
      <c r="V60" s="68">
        <v>4543900</v>
      </c>
      <c r="W60" s="68">
        <v>760</v>
      </c>
      <c r="X60" s="68">
        <v>684</v>
      </c>
      <c r="Y60" s="68">
        <v>76</v>
      </c>
      <c r="AA60" s="66" t="s">
        <v>1140</v>
      </c>
      <c r="AB60" s="121">
        <v>4330403</v>
      </c>
      <c r="AC60" s="121">
        <v>783</v>
      </c>
      <c r="AD60" s="121">
        <v>740</v>
      </c>
      <c r="AE60" s="121">
        <v>43</v>
      </c>
    </row>
    <row r="61" spans="1:31" ht="15.75" thickBot="1">
      <c r="A61" s="46" t="s">
        <v>249</v>
      </c>
      <c r="B61" s="94" t="s">
        <v>249</v>
      </c>
      <c r="C61" s="117">
        <v>202</v>
      </c>
      <c r="D61" s="33"/>
      <c r="E61" s="115" t="s">
        <v>249</v>
      </c>
      <c r="F61" s="115">
        <v>212</v>
      </c>
      <c r="G61" s="106"/>
      <c r="O61" s="68">
        <v>4330403</v>
      </c>
      <c r="P61" s="66" t="s">
        <v>1140</v>
      </c>
      <c r="Q61" s="68">
        <v>696</v>
      </c>
      <c r="R61" s="68">
        <v>655</v>
      </c>
      <c r="S61" s="68">
        <v>41</v>
      </c>
      <c r="U61" s="97" t="s">
        <v>1205</v>
      </c>
      <c r="V61" s="68">
        <v>4721103</v>
      </c>
      <c r="W61" s="68">
        <v>737</v>
      </c>
      <c r="X61" s="68">
        <v>450</v>
      </c>
      <c r="Y61" s="68">
        <v>287</v>
      </c>
      <c r="AA61" s="66" t="s">
        <v>1167</v>
      </c>
      <c r="AB61" s="121">
        <v>4543900</v>
      </c>
      <c r="AC61" s="121">
        <v>774</v>
      </c>
      <c r="AD61" s="121">
        <v>697</v>
      </c>
      <c r="AE61" s="121">
        <v>77</v>
      </c>
    </row>
    <row r="62" spans="1:31" ht="15.75" thickBot="1">
      <c r="A62" s="46" t="s">
        <v>752</v>
      </c>
      <c r="B62" s="93" t="s">
        <v>752</v>
      </c>
      <c r="C62" s="117">
        <v>23</v>
      </c>
      <c r="D62" s="33"/>
      <c r="E62" s="115" t="s">
        <v>752</v>
      </c>
      <c r="F62" s="115">
        <v>23</v>
      </c>
      <c r="G62" s="105"/>
      <c r="O62" s="68">
        <v>4520003</v>
      </c>
      <c r="P62" s="66" t="s">
        <v>1153</v>
      </c>
      <c r="Q62" s="68">
        <v>694</v>
      </c>
      <c r="R62" s="68">
        <v>621</v>
      </c>
      <c r="S62" s="68">
        <v>73</v>
      </c>
      <c r="U62" s="97" t="s">
        <v>1140</v>
      </c>
      <c r="V62" s="68">
        <v>4330403</v>
      </c>
      <c r="W62" s="68">
        <v>735</v>
      </c>
      <c r="X62" s="68">
        <v>693</v>
      </c>
      <c r="Y62" s="68">
        <v>42</v>
      </c>
      <c r="AA62" s="66" t="s">
        <v>1410</v>
      </c>
      <c r="AB62" s="121">
        <v>9001902</v>
      </c>
      <c r="AC62" s="121">
        <v>758</v>
      </c>
      <c r="AD62" s="121">
        <v>633</v>
      </c>
      <c r="AE62" s="121">
        <v>125</v>
      </c>
    </row>
    <row r="63" spans="1:31" ht="23.25" thickBot="1">
      <c r="A63" s="46" t="s">
        <v>632</v>
      </c>
      <c r="B63" s="94" t="s">
        <v>632</v>
      </c>
      <c r="C63" s="117">
        <v>43</v>
      </c>
      <c r="D63" s="33"/>
      <c r="E63" s="115" t="s">
        <v>632</v>
      </c>
      <c r="F63" s="115">
        <v>46</v>
      </c>
      <c r="G63" s="106"/>
      <c r="O63" s="68">
        <v>4721103</v>
      </c>
      <c r="P63" s="66" t="s">
        <v>1205</v>
      </c>
      <c r="Q63" s="68">
        <v>694</v>
      </c>
      <c r="R63" s="68">
        <v>421</v>
      </c>
      <c r="S63" s="68">
        <v>273</v>
      </c>
      <c r="U63" s="97" t="s">
        <v>1153</v>
      </c>
      <c r="V63" s="68">
        <v>4520003</v>
      </c>
      <c r="W63" s="68">
        <v>730</v>
      </c>
      <c r="X63" s="68">
        <v>654</v>
      </c>
      <c r="Y63" s="68">
        <v>76</v>
      </c>
      <c r="AA63" s="66" t="s">
        <v>1205</v>
      </c>
      <c r="AB63" s="121">
        <v>4721103</v>
      </c>
      <c r="AC63" s="121">
        <v>751</v>
      </c>
      <c r="AD63" s="121">
        <v>458</v>
      </c>
      <c r="AE63" s="121">
        <v>293</v>
      </c>
    </row>
    <row r="64" spans="1:31" ht="15.75" thickBot="1">
      <c r="A64" s="46" t="s">
        <v>213</v>
      </c>
      <c r="B64" s="93" t="s">
        <v>213</v>
      </c>
      <c r="C64" s="117">
        <v>260</v>
      </c>
      <c r="D64" s="33"/>
      <c r="E64" s="115" t="s">
        <v>213</v>
      </c>
      <c r="F64" s="115">
        <v>270</v>
      </c>
      <c r="G64" s="105"/>
      <c r="O64" s="68">
        <v>3212400</v>
      </c>
      <c r="P64" s="66" t="s">
        <v>1078</v>
      </c>
      <c r="Q64" s="68">
        <v>681</v>
      </c>
      <c r="R64" s="68">
        <v>142</v>
      </c>
      <c r="S64" s="68">
        <v>539</v>
      </c>
      <c r="U64" s="97" t="s">
        <v>1410</v>
      </c>
      <c r="V64" s="68">
        <v>9001902</v>
      </c>
      <c r="W64" s="68">
        <v>717</v>
      </c>
      <c r="X64" s="68">
        <v>598</v>
      </c>
      <c r="Y64" s="68">
        <v>119</v>
      </c>
      <c r="AA64" s="66" t="s">
        <v>1153</v>
      </c>
      <c r="AB64" s="121">
        <v>4520003</v>
      </c>
      <c r="AC64" s="121">
        <v>749</v>
      </c>
      <c r="AD64" s="121">
        <v>672</v>
      </c>
      <c r="AE64" s="121">
        <v>77</v>
      </c>
    </row>
    <row r="65" spans="1:31" ht="15.75" thickBot="1">
      <c r="A65" s="46" t="s">
        <v>499</v>
      </c>
      <c r="B65" s="94" t="s">
        <v>499</v>
      </c>
      <c r="C65" s="117">
        <v>66</v>
      </c>
      <c r="D65" s="33"/>
      <c r="E65" s="115" t="s">
        <v>499</v>
      </c>
      <c r="F65" s="115">
        <v>68</v>
      </c>
      <c r="G65" s="106"/>
      <c r="O65" s="68">
        <v>4763603</v>
      </c>
      <c r="P65" s="66" t="s">
        <v>1244</v>
      </c>
      <c r="Q65" s="68">
        <v>680</v>
      </c>
      <c r="R65" s="68">
        <v>539</v>
      </c>
      <c r="S65" s="68">
        <v>141</v>
      </c>
      <c r="U65" s="97" t="s">
        <v>1244</v>
      </c>
      <c r="V65" s="68">
        <v>4763603</v>
      </c>
      <c r="W65" s="68">
        <v>707</v>
      </c>
      <c r="X65" s="68">
        <v>557</v>
      </c>
      <c r="Y65" s="68">
        <v>150</v>
      </c>
      <c r="AA65" s="66" t="s">
        <v>1341</v>
      </c>
      <c r="AB65" s="121">
        <v>7319099</v>
      </c>
      <c r="AC65" s="121">
        <v>730</v>
      </c>
      <c r="AD65" s="121">
        <v>540</v>
      </c>
      <c r="AE65" s="121">
        <v>190</v>
      </c>
    </row>
    <row r="66" spans="1:31" ht="23.25" thickBot="1">
      <c r="A66" s="46" t="s">
        <v>84</v>
      </c>
      <c r="B66" s="93" t="s">
        <v>84</v>
      </c>
      <c r="C66" s="118">
        <v>1359</v>
      </c>
      <c r="D66" s="111"/>
      <c r="E66" s="115" t="s">
        <v>84</v>
      </c>
      <c r="F66" s="116">
        <v>1433</v>
      </c>
      <c r="G66" s="108"/>
      <c r="O66" s="68">
        <v>7319099</v>
      </c>
      <c r="P66" s="66" t="s">
        <v>1341</v>
      </c>
      <c r="Q66" s="68">
        <v>677</v>
      </c>
      <c r="R66" s="68">
        <v>509</v>
      </c>
      <c r="S66" s="68">
        <v>168</v>
      </c>
      <c r="U66" s="97" t="s">
        <v>1341</v>
      </c>
      <c r="V66" s="68">
        <v>7319099</v>
      </c>
      <c r="W66" s="68">
        <v>703</v>
      </c>
      <c r="X66" s="68">
        <v>527</v>
      </c>
      <c r="Y66" s="68">
        <v>176</v>
      </c>
      <c r="AA66" s="66" t="s">
        <v>1143</v>
      </c>
      <c r="AB66" s="121">
        <v>4330499</v>
      </c>
      <c r="AC66" s="121">
        <v>720</v>
      </c>
      <c r="AD66" s="121">
        <v>613</v>
      </c>
      <c r="AE66" s="121">
        <v>107</v>
      </c>
    </row>
    <row r="67" spans="1:31" ht="15.75" thickBot="1">
      <c r="A67" s="46" t="s">
        <v>667</v>
      </c>
      <c r="B67" s="94" t="s">
        <v>667</v>
      </c>
      <c r="C67" s="117">
        <v>33</v>
      </c>
      <c r="D67" s="33"/>
      <c r="E67" s="115" t="s">
        <v>667</v>
      </c>
      <c r="F67" s="115">
        <v>37</v>
      </c>
      <c r="G67" s="106"/>
      <c r="O67" s="68">
        <v>9001902</v>
      </c>
      <c r="P67" s="66" t="s">
        <v>1410</v>
      </c>
      <c r="Q67" s="68">
        <v>663</v>
      </c>
      <c r="R67" s="68">
        <v>549</v>
      </c>
      <c r="S67" s="68">
        <v>114</v>
      </c>
      <c r="U67" s="97" t="s">
        <v>1078</v>
      </c>
      <c r="V67" s="68">
        <v>3212400</v>
      </c>
      <c r="W67" s="68">
        <v>702</v>
      </c>
      <c r="X67" s="68">
        <v>146</v>
      </c>
      <c r="Y67" s="68">
        <v>556</v>
      </c>
      <c r="AA67" s="66" t="s">
        <v>1078</v>
      </c>
      <c r="AB67" s="121">
        <v>3212400</v>
      </c>
      <c r="AC67" s="121">
        <v>718</v>
      </c>
      <c r="AD67" s="121">
        <v>150</v>
      </c>
      <c r="AE67" s="121">
        <v>568</v>
      </c>
    </row>
    <row r="68" spans="1:31" ht="15.75" thickBot="1">
      <c r="A68" s="46" t="s">
        <v>234</v>
      </c>
      <c r="B68" s="93" t="s">
        <v>234</v>
      </c>
      <c r="C68" s="117">
        <v>221</v>
      </c>
      <c r="D68" s="33"/>
      <c r="E68" s="115" t="s">
        <v>234</v>
      </c>
      <c r="F68" s="115">
        <v>231</v>
      </c>
      <c r="G68" s="105"/>
      <c r="O68" s="68">
        <v>4330499</v>
      </c>
      <c r="P68" s="66" t="s">
        <v>1143</v>
      </c>
      <c r="Q68" s="68">
        <v>652</v>
      </c>
      <c r="R68" s="68">
        <v>555</v>
      </c>
      <c r="S68" s="68">
        <v>97</v>
      </c>
      <c r="U68" s="97" t="s">
        <v>1143</v>
      </c>
      <c r="V68" s="68">
        <v>4330499</v>
      </c>
      <c r="W68" s="68">
        <v>691</v>
      </c>
      <c r="X68" s="68">
        <v>590</v>
      </c>
      <c r="Y68" s="68">
        <v>101</v>
      </c>
      <c r="AA68" s="66" t="s">
        <v>1244</v>
      </c>
      <c r="AB68" s="121">
        <v>4763603</v>
      </c>
      <c r="AC68" s="121">
        <v>711</v>
      </c>
      <c r="AD68" s="121">
        <v>558</v>
      </c>
      <c r="AE68" s="121">
        <v>153</v>
      </c>
    </row>
    <row r="69" spans="1:31" ht="15.75" thickBot="1">
      <c r="A69" s="46" t="s">
        <v>380</v>
      </c>
      <c r="B69" s="94" t="s">
        <v>380</v>
      </c>
      <c r="C69" s="117">
        <v>107</v>
      </c>
      <c r="D69" s="33"/>
      <c r="E69" s="115" t="s">
        <v>380</v>
      </c>
      <c r="F69" s="115">
        <v>111</v>
      </c>
      <c r="G69" s="106"/>
      <c r="O69" s="68">
        <v>9529102</v>
      </c>
      <c r="P69" s="66" t="s">
        <v>1431</v>
      </c>
      <c r="Q69" s="68">
        <v>648</v>
      </c>
      <c r="R69" s="68">
        <v>549</v>
      </c>
      <c r="S69" s="68">
        <v>99</v>
      </c>
      <c r="U69" s="97" t="s">
        <v>1431</v>
      </c>
      <c r="V69" s="68">
        <v>9529102</v>
      </c>
      <c r="W69" s="68">
        <v>669</v>
      </c>
      <c r="X69" s="68">
        <v>566</v>
      </c>
      <c r="Y69" s="68">
        <v>103</v>
      </c>
      <c r="AA69" s="66" t="s">
        <v>1431</v>
      </c>
      <c r="AB69" s="121">
        <v>9529102</v>
      </c>
      <c r="AC69" s="121">
        <v>681</v>
      </c>
      <c r="AD69" s="121">
        <v>576</v>
      </c>
      <c r="AE69" s="121">
        <v>105</v>
      </c>
    </row>
    <row r="70" spans="1:31" ht="23.25" thickBot="1">
      <c r="A70" s="46" t="s">
        <v>744</v>
      </c>
      <c r="B70" s="93" t="s">
        <v>744</v>
      </c>
      <c r="C70" s="117">
        <v>26</v>
      </c>
      <c r="D70" s="33"/>
      <c r="E70" s="115" t="s">
        <v>744</v>
      </c>
      <c r="F70" s="115">
        <v>29</v>
      </c>
      <c r="G70" s="105"/>
      <c r="O70" s="68">
        <v>4541205</v>
      </c>
      <c r="P70" s="66" t="s">
        <v>1165</v>
      </c>
      <c r="Q70" s="68">
        <v>636</v>
      </c>
      <c r="R70" s="68">
        <v>508</v>
      </c>
      <c r="S70" s="68">
        <v>128</v>
      </c>
      <c r="U70" s="97" t="s">
        <v>1165</v>
      </c>
      <c r="V70" s="68">
        <v>4541205</v>
      </c>
      <c r="W70" s="68">
        <v>662</v>
      </c>
      <c r="X70" s="68">
        <v>527</v>
      </c>
      <c r="Y70" s="68">
        <v>135</v>
      </c>
      <c r="AA70" s="66" t="s">
        <v>1024</v>
      </c>
      <c r="AB70" s="121">
        <v>1629301</v>
      </c>
      <c r="AC70" s="121">
        <v>680</v>
      </c>
      <c r="AD70" s="121">
        <v>365</v>
      </c>
      <c r="AE70" s="121">
        <v>315</v>
      </c>
    </row>
    <row r="71" spans="1:31" ht="18" customHeight="1" thickBot="1">
      <c r="A71" s="46" t="s">
        <v>53</v>
      </c>
      <c r="B71" s="94" t="s">
        <v>53</v>
      </c>
      <c r="C71" s="118">
        <v>47036</v>
      </c>
      <c r="D71" s="111"/>
      <c r="E71" s="115" t="s">
        <v>53</v>
      </c>
      <c r="F71" s="116">
        <v>49889</v>
      </c>
      <c r="G71" s="107"/>
      <c r="O71" s="68">
        <v>1629301</v>
      </c>
      <c r="P71" s="66" t="s">
        <v>1024</v>
      </c>
      <c r="Q71" s="68">
        <v>633</v>
      </c>
      <c r="R71" s="68">
        <v>338</v>
      </c>
      <c r="S71" s="68">
        <v>295</v>
      </c>
      <c r="U71" s="97" t="s">
        <v>1024</v>
      </c>
      <c r="V71" s="68">
        <v>1629301</v>
      </c>
      <c r="W71" s="68">
        <v>660</v>
      </c>
      <c r="X71" s="68">
        <v>351</v>
      </c>
      <c r="Y71" s="68">
        <v>309</v>
      </c>
      <c r="AA71" s="66" t="s">
        <v>1165</v>
      </c>
      <c r="AB71" s="121">
        <v>4541205</v>
      </c>
      <c r="AC71" s="121">
        <v>676</v>
      </c>
      <c r="AD71" s="121">
        <v>540</v>
      </c>
      <c r="AE71" s="121">
        <v>136</v>
      </c>
    </row>
    <row r="72" spans="1:31" ht="24" thickBot="1">
      <c r="A72" s="46" t="s">
        <v>235</v>
      </c>
      <c r="B72" s="93" t="s">
        <v>235</v>
      </c>
      <c r="C72" s="117">
        <v>219</v>
      </c>
      <c r="D72" s="33"/>
      <c r="E72" s="115" t="s">
        <v>235</v>
      </c>
      <c r="F72" s="115">
        <v>231</v>
      </c>
      <c r="G72" s="105"/>
      <c r="O72" s="68">
        <v>4759899</v>
      </c>
      <c r="P72" s="66" t="s">
        <v>1237</v>
      </c>
      <c r="Q72" s="68">
        <v>632</v>
      </c>
      <c r="R72" s="68">
        <v>432</v>
      </c>
      <c r="S72" s="68">
        <v>200</v>
      </c>
      <c r="U72" s="97" t="s">
        <v>1237</v>
      </c>
      <c r="V72" s="68">
        <v>4759899</v>
      </c>
      <c r="W72" s="68">
        <v>655</v>
      </c>
      <c r="X72" s="68">
        <v>449</v>
      </c>
      <c r="Y72" s="68">
        <v>206</v>
      </c>
      <c r="AA72" s="66" t="s">
        <v>1275</v>
      </c>
      <c r="AB72" s="121">
        <v>4929901</v>
      </c>
      <c r="AC72" s="121">
        <v>671</v>
      </c>
      <c r="AD72" s="121">
        <v>562</v>
      </c>
      <c r="AE72" s="121">
        <v>109</v>
      </c>
    </row>
    <row r="73" spans="1:31" ht="15.75" thickBot="1">
      <c r="A73" s="46" t="s">
        <v>654</v>
      </c>
      <c r="B73" s="94" t="s">
        <v>654</v>
      </c>
      <c r="C73" s="117">
        <v>39</v>
      </c>
      <c r="D73" s="33"/>
      <c r="E73" s="115" t="s">
        <v>654</v>
      </c>
      <c r="F73" s="115">
        <v>40</v>
      </c>
      <c r="G73" s="106"/>
      <c r="O73" s="68">
        <v>9512600</v>
      </c>
      <c r="P73" s="66" t="s">
        <v>1428</v>
      </c>
      <c r="Q73" s="68">
        <v>628</v>
      </c>
      <c r="R73" s="68">
        <v>524</v>
      </c>
      <c r="S73" s="68">
        <v>104</v>
      </c>
      <c r="U73" s="97" t="s">
        <v>1428</v>
      </c>
      <c r="V73" s="68">
        <v>9512600</v>
      </c>
      <c r="W73" s="68">
        <v>651</v>
      </c>
      <c r="X73" s="68">
        <v>541</v>
      </c>
      <c r="Y73" s="68">
        <v>110</v>
      </c>
      <c r="AA73" s="66" t="s">
        <v>1428</v>
      </c>
      <c r="AB73" s="121">
        <v>9512600</v>
      </c>
      <c r="AC73" s="121">
        <v>670</v>
      </c>
      <c r="AD73" s="121">
        <v>554</v>
      </c>
      <c r="AE73" s="121">
        <v>116</v>
      </c>
    </row>
    <row r="74" spans="1:31" ht="24" thickBot="1">
      <c r="A74" s="46" t="s">
        <v>358</v>
      </c>
      <c r="B74" s="93" t="s">
        <v>358</v>
      </c>
      <c r="C74" s="117">
        <v>108</v>
      </c>
      <c r="D74" s="33"/>
      <c r="E74" s="115" t="s">
        <v>358</v>
      </c>
      <c r="F74" s="115">
        <v>109</v>
      </c>
      <c r="G74" s="105"/>
      <c r="O74" s="68">
        <v>4929901</v>
      </c>
      <c r="P74" s="66" t="s">
        <v>1275</v>
      </c>
      <c r="Q74" s="68">
        <v>589</v>
      </c>
      <c r="R74" s="68">
        <v>494</v>
      </c>
      <c r="S74" s="68">
        <v>95</v>
      </c>
      <c r="U74" s="97" t="s">
        <v>1275</v>
      </c>
      <c r="V74" s="68">
        <v>4929901</v>
      </c>
      <c r="W74" s="68">
        <v>639</v>
      </c>
      <c r="X74" s="68">
        <v>539</v>
      </c>
      <c r="Y74" s="68">
        <v>100</v>
      </c>
      <c r="AA74" s="66" t="s">
        <v>1237</v>
      </c>
      <c r="AB74" s="121">
        <v>4759899</v>
      </c>
      <c r="AC74" s="121">
        <v>666</v>
      </c>
      <c r="AD74" s="121">
        <v>460</v>
      </c>
      <c r="AE74" s="121">
        <v>206</v>
      </c>
    </row>
    <row r="75" spans="1:31" ht="15" customHeight="1" thickBot="1">
      <c r="A75" s="46" t="s">
        <v>906</v>
      </c>
      <c r="B75" s="94" t="s">
        <v>906</v>
      </c>
      <c r="C75" s="117">
        <v>3</v>
      </c>
      <c r="D75" s="33"/>
      <c r="E75" s="115" t="s">
        <v>906</v>
      </c>
      <c r="F75" s="115">
        <v>4</v>
      </c>
      <c r="G75" s="106"/>
      <c r="O75" s="68">
        <v>8219999</v>
      </c>
      <c r="P75" s="66" t="s">
        <v>1382</v>
      </c>
      <c r="Q75" s="68">
        <v>585</v>
      </c>
      <c r="R75" s="68">
        <v>293</v>
      </c>
      <c r="S75" s="68">
        <v>292</v>
      </c>
      <c r="U75" s="97" t="s">
        <v>1130</v>
      </c>
      <c r="V75" s="68">
        <v>4322301</v>
      </c>
      <c r="W75" s="68">
        <v>616</v>
      </c>
      <c r="X75" s="68">
        <v>582</v>
      </c>
      <c r="Y75" s="68">
        <v>34</v>
      </c>
      <c r="AA75" s="66" t="s">
        <v>1399</v>
      </c>
      <c r="AB75" s="121">
        <v>8592999</v>
      </c>
      <c r="AC75" s="121">
        <v>640</v>
      </c>
      <c r="AD75" s="121">
        <v>311</v>
      </c>
      <c r="AE75" s="121">
        <v>329</v>
      </c>
    </row>
    <row r="76" spans="1:31" ht="23.25" thickBot="1">
      <c r="A76" s="46" t="s">
        <v>547</v>
      </c>
      <c r="B76" s="93" t="s">
        <v>547</v>
      </c>
      <c r="C76" s="117">
        <v>59</v>
      </c>
      <c r="D76" s="33"/>
      <c r="E76" s="115" t="s">
        <v>547</v>
      </c>
      <c r="F76" s="115">
        <v>61</v>
      </c>
      <c r="G76" s="105"/>
      <c r="O76" s="68">
        <v>4322301</v>
      </c>
      <c r="P76" s="66" t="s">
        <v>1130</v>
      </c>
      <c r="Q76" s="68">
        <v>582</v>
      </c>
      <c r="R76" s="68">
        <v>551</v>
      </c>
      <c r="S76" s="68">
        <v>31</v>
      </c>
      <c r="U76" s="97" t="s">
        <v>1382</v>
      </c>
      <c r="V76" s="68">
        <v>8219999</v>
      </c>
      <c r="W76" s="68">
        <v>610</v>
      </c>
      <c r="X76" s="68">
        <v>303</v>
      </c>
      <c r="Y76" s="68">
        <v>307</v>
      </c>
      <c r="AA76" s="66" t="s">
        <v>1130</v>
      </c>
      <c r="AB76" s="121">
        <v>4322301</v>
      </c>
      <c r="AC76" s="121">
        <v>635</v>
      </c>
      <c r="AD76" s="121">
        <v>600</v>
      </c>
      <c r="AE76" s="121">
        <v>35</v>
      </c>
    </row>
    <row r="77" spans="1:31" ht="15.75" thickBot="1">
      <c r="A77" s="46" t="s">
        <v>60</v>
      </c>
      <c r="B77" s="94" t="s">
        <v>60</v>
      </c>
      <c r="C77" s="118">
        <v>6654</v>
      </c>
      <c r="D77" s="111"/>
      <c r="E77" s="115" t="s">
        <v>60</v>
      </c>
      <c r="F77" s="116">
        <v>7132</v>
      </c>
      <c r="G77" s="107"/>
      <c r="O77" s="68">
        <v>8130300</v>
      </c>
      <c r="P77" s="66" t="s">
        <v>1379</v>
      </c>
      <c r="Q77" s="68">
        <v>571</v>
      </c>
      <c r="R77" s="68">
        <v>494</v>
      </c>
      <c r="S77" s="68">
        <v>77</v>
      </c>
      <c r="U77" s="97" t="s">
        <v>1304</v>
      </c>
      <c r="V77" s="68">
        <v>5620102</v>
      </c>
      <c r="W77" s="68">
        <v>608</v>
      </c>
      <c r="X77" s="68">
        <v>365</v>
      </c>
      <c r="Y77" s="68">
        <v>243</v>
      </c>
      <c r="AA77" s="66" t="s">
        <v>1304</v>
      </c>
      <c r="AB77" s="121">
        <v>5620102</v>
      </c>
      <c r="AC77" s="121">
        <v>631</v>
      </c>
      <c r="AD77" s="121">
        <v>383</v>
      </c>
      <c r="AE77" s="121">
        <v>248</v>
      </c>
    </row>
    <row r="78" spans="1:31" ht="15.75" thickBot="1">
      <c r="A78" s="46" t="s">
        <v>701</v>
      </c>
      <c r="B78" s="93" t="s">
        <v>701</v>
      </c>
      <c r="C78" s="117">
        <v>29</v>
      </c>
      <c r="D78" s="33"/>
      <c r="E78" s="115" t="s">
        <v>701</v>
      </c>
      <c r="F78" s="115">
        <v>29</v>
      </c>
      <c r="G78" s="105"/>
      <c r="O78" s="68">
        <v>5620102</v>
      </c>
      <c r="P78" s="66" t="s">
        <v>1304</v>
      </c>
      <c r="Q78" s="68">
        <v>568</v>
      </c>
      <c r="R78" s="68">
        <v>341</v>
      </c>
      <c r="S78" s="68">
        <v>227</v>
      </c>
      <c r="U78" s="97" t="s">
        <v>1379</v>
      </c>
      <c r="V78" s="68">
        <v>8130300</v>
      </c>
      <c r="W78" s="68">
        <v>607</v>
      </c>
      <c r="X78" s="68">
        <v>527</v>
      </c>
      <c r="Y78" s="68">
        <v>80</v>
      </c>
      <c r="AA78" s="66" t="s">
        <v>1379</v>
      </c>
      <c r="AB78" s="121">
        <v>8130300</v>
      </c>
      <c r="AC78" s="121">
        <v>626</v>
      </c>
      <c r="AD78" s="121">
        <v>543</v>
      </c>
      <c r="AE78" s="121">
        <v>83</v>
      </c>
    </row>
    <row r="79" spans="1:31" ht="24" thickBot="1">
      <c r="A79" s="46" t="s">
        <v>339</v>
      </c>
      <c r="B79" s="94" t="s">
        <v>339</v>
      </c>
      <c r="C79" s="117">
        <v>135</v>
      </c>
      <c r="D79" s="33"/>
      <c r="E79" s="115" t="s">
        <v>339</v>
      </c>
      <c r="F79" s="115">
        <v>146</v>
      </c>
      <c r="G79" s="106"/>
      <c r="O79" s="68">
        <v>4789005</v>
      </c>
      <c r="P79" s="66" t="s">
        <v>1265</v>
      </c>
      <c r="Q79" s="68">
        <v>558</v>
      </c>
      <c r="R79" s="68">
        <v>359</v>
      </c>
      <c r="S79" s="68">
        <v>199</v>
      </c>
      <c r="U79" s="97" t="s">
        <v>1399</v>
      </c>
      <c r="V79" s="68">
        <v>8592999</v>
      </c>
      <c r="W79" s="68">
        <v>605</v>
      </c>
      <c r="X79" s="68">
        <v>292</v>
      </c>
      <c r="Y79" s="68">
        <v>313</v>
      </c>
      <c r="AA79" s="66" t="s">
        <v>1382</v>
      </c>
      <c r="AB79" s="121">
        <v>8219999</v>
      </c>
      <c r="AC79" s="121">
        <v>624</v>
      </c>
      <c r="AD79" s="121">
        <v>313</v>
      </c>
      <c r="AE79" s="121">
        <v>311</v>
      </c>
    </row>
    <row r="80" spans="1:31" ht="15.75" thickBot="1">
      <c r="A80" s="46" t="s">
        <v>852</v>
      </c>
      <c r="B80" s="93" t="s">
        <v>852</v>
      </c>
      <c r="C80" s="117">
        <v>15</v>
      </c>
      <c r="D80" s="33"/>
      <c r="E80" s="115" t="s">
        <v>852</v>
      </c>
      <c r="F80" s="115">
        <v>17</v>
      </c>
      <c r="G80" s="105"/>
      <c r="O80" s="68">
        <v>4520007</v>
      </c>
      <c r="P80" s="66" t="s">
        <v>1157</v>
      </c>
      <c r="Q80" s="68">
        <v>544</v>
      </c>
      <c r="R80" s="68">
        <v>476</v>
      </c>
      <c r="S80" s="68">
        <v>68</v>
      </c>
      <c r="U80" s="97" t="s">
        <v>1265</v>
      </c>
      <c r="V80" s="68">
        <v>4789005</v>
      </c>
      <c r="W80" s="68">
        <v>603</v>
      </c>
      <c r="X80" s="68">
        <v>385</v>
      </c>
      <c r="Y80" s="68">
        <v>218</v>
      </c>
      <c r="AA80" s="66" t="s">
        <v>1265</v>
      </c>
      <c r="AB80" s="121">
        <v>4789005</v>
      </c>
      <c r="AC80" s="121">
        <v>622</v>
      </c>
      <c r="AD80" s="121">
        <v>395</v>
      </c>
      <c r="AE80" s="121">
        <v>227</v>
      </c>
    </row>
    <row r="81" spans="1:31" ht="23.25" thickBot="1">
      <c r="A81" s="46" t="s">
        <v>133</v>
      </c>
      <c r="B81" s="94" t="s">
        <v>133</v>
      </c>
      <c r="C81" s="117">
        <v>611</v>
      </c>
      <c r="D81" s="33"/>
      <c r="E81" s="115" t="s">
        <v>133</v>
      </c>
      <c r="F81" s="115">
        <v>645</v>
      </c>
      <c r="G81" s="106"/>
      <c r="O81" s="68">
        <v>8592999</v>
      </c>
      <c r="P81" s="66" t="s">
        <v>1399</v>
      </c>
      <c r="Q81" s="68">
        <v>543</v>
      </c>
      <c r="R81" s="68">
        <v>254</v>
      </c>
      <c r="S81" s="68">
        <v>289</v>
      </c>
      <c r="U81" s="97" t="s">
        <v>1157</v>
      </c>
      <c r="V81" s="68">
        <v>4520007</v>
      </c>
      <c r="W81" s="68">
        <v>569</v>
      </c>
      <c r="X81" s="68">
        <v>496</v>
      </c>
      <c r="Y81" s="68">
        <v>73</v>
      </c>
      <c r="AA81" s="66" t="s">
        <v>1258</v>
      </c>
      <c r="AB81" s="121">
        <v>4784900</v>
      </c>
      <c r="AC81" s="121">
        <v>594</v>
      </c>
      <c r="AD81" s="121">
        <v>367</v>
      </c>
      <c r="AE81" s="121">
        <v>227</v>
      </c>
    </row>
    <row r="82" spans="1:31" ht="24" thickBot="1">
      <c r="A82" s="46" t="s">
        <v>561</v>
      </c>
      <c r="B82" s="93" t="s">
        <v>561</v>
      </c>
      <c r="C82" s="117">
        <v>61</v>
      </c>
      <c r="D82" s="33"/>
      <c r="E82" s="115" t="s">
        <v>561</v>
      </c>
      <c r="F82" s="115">
        <v>63</v>
      </c>
      <c r="G82" s="105"/>
      <c r="O82" s="68">
        <v>4784900</v>
      </c>
      <c r="P82" s="66" t="s">
        <v>1258</v>
      </c>
      <c r="Q82" s="68">
        <v>539</v>
      </c>
      <c r="R82" s="68">
        <v>332</v>
      </c>
      <c r="S82" s="68">
        <v>207</v>
      </c>
      <c r="U82" s="97" t="s">
        <v>1258</v>
      </c>
      <c r="V82" s="68">
        <v>4784900</v>
      </c>
      <c r="W82" s="68">
        <v>564</v>
      </c>
      <c r="X82" s="68">
        <v>348</v>
      </c>
      <c r="Y82" s="68">
        <v>216</v>
      </c>
      <c r="AA82" s="66" t="s">
        <v>1157</v>
      </c>
      <c r="AB82" s="121">
        <v>4520007</v>
      </c>
      <c r="AC82" s="121">
        <v>588</v>
      </c>
      <c r="AD82" s="121">
        <v>516</v>
      </c>
      <c r="AE82" s="121">
        <v>72</v>
      </c>
    </row>
    <row r="83" spans="1:31" ht="15.75" thickBot="1">
      <c r="A83" s="46" t="s">
        <v>263</v>
      </c>
      <c r="B83" s="94" t="s">
        <v>263</v>
      </c>
      <c r="C83" s="117">
        <v>214</v>
      </c>
      <c r="D83" s="33"/>
      <c r="E83" s="115" t="s">
        <v>263</v>
      </c>
      <c r="F83" s="115">
        <v>227</v>
      </c>
      <c r="G83" s="106"/>
      <c r="O83" s="68">
        <v>9529105</v>
      </c>
      <c r="P83" s="66" t="s">
        <v>1434</v>
      </c>
      <c r="Q83" s="68">
        <v>537</v>
      </c>
      <c r="R83" s="68">
        <v>461</v>
      </c>
      <c r="S83" s="68">
        <v>76</v>
      </c>
      <c r="U83" s="97" t="s">
        <v>1434</v>
      </c>
      <c r="V83" s="68">
        <v>9529105</v>
      </c>
      <c r="W83" s="68">
        <v>560</v>
      </c>
      <c r="X83" s="68">
        <v>481</v>
      </c>
      <c r="Y83" s="68">
        <v>79</v>
      </c>
      <c r="AA83" s="66" t="s">
        <v>1434</v>
      </c>
      <c r="AB83" s="121">
        <v>9529105</v>
      </c>
      <c r="AC83" s="121">
        <v>584</v>
      </c>
      <c r="AD83" s="121">
        <v>501</v>
      </c>
      <c r="AE83" s="121">
        <v>83</v>
      </c>
    </row>
    <row r="84" spans="1:31" ht="15.75" thickBot="1">
      <c r="A84" s="46" t="s">
        <v>170</v>
      </c>
      <c r="B84" s="93" t="s">
        <v>170</v>
      </c>
      <c r="C84" s="117">
        <v>363</v>
      </c>
      <c r="D84" s="33"/>
      <c r="E84" s="115" t="s">
        <v>170</v>
      </c>
      <c r="F84" s="115">
        <v>389</v>
      </c>
      <c r="G84" s="105"/>
      <c r="O84" s="68">
        <v>2539001</v>
      </c>
      <c r="P84" s="66" t="s">
        <v>1061</v>
      </c>
      <c r="Q84" s="68">
        <v>535</v>
      </c>
      <c r="R84" s="68">
        <v>488</v>
      </c>
      <c r="S84" s="68">
        <v>47</v>
      </c>
      <c r="U84" s="97" t="s">
        <v>1061</v>
      </c>
      <c r="V84" s="68">
        <v>2539001</v>
      </c>
      <c r="W84" s="68">
        <v>549</v>
      </c>
      <c r="X84" s="68">
        <v>498</v>
      </c>
      <c r="Y84" s="68">
        <v>51</v>
      </c>
      <c r="AA84" s="66" t="s">
        <v>1061</v>
      </c>
      <c r="AB84" s="121">
        <v>2539001</v>
      </c>
      <c r="AC84" s="121">
        <v>569</v>
      </c>
      <c r="AD84" s="121">
        <v>514</v>
      </c>
      <c r="AE84" s="121">
        <v>55</v>
      </c>
    </row>
    <row r="85" spans="1:31" ht="15.75" thickBot="1">
      <c r="A85" s="46" t="s">
        <v>443</v>
      </c>
      <c r="B85" s="94" t="s">
        <v>443</v>
      </c>
      <c r="C85" s="117">
        <v>81</v>
      </c>
      <c r="D85" s="33"/>
      <c r="E85" s="115" t="s">
        <v>443</v>
      </c>
      <c r="F85" s="115">
        <v>85</v>
      </c>
      <c r="G85" s="106"/>
      <c r="O85" s="68">
        <v>4761003</v>
      </c>
      <c r="P85" s="66" t="s">
        <v>1240</v>
      </c>
      <c r="Q85" s="68">
        <v>534</v>
      </c>
      <c r="R85" s="68">
        <v>202</v>
      </c>
      <c r="S85" s="68">
        <v>332</v>
      </c>
      <c r="U85" s="97" t="s">
        <v>1240</v>
      </c>
      <c r="V85" s="68">
        <v>4761003</v>
      </c>
      <c r="W85" s="68">
        <v>545</v>
      </c>
      <c r="X85" s="68">
        <v>203</v>
      </c>
      <c r="Y85" s="68">
        <v>342</v>
      </c>
      <c r="AA85" s="66" t="s">
        <v>1340</v>
      </c>
      <c r="AB85" s="121">
        <v>7319003</v>
      </c>
      <c r="AC85" s="121">
        <v>564</v>
      </c>
      <c r="AD85" s="121">
        <v>355</v>
      </c>
      <c r="AE85" s="121">
        <v>209</v>
      </c>
    </row>
    <row r="86" spans="1:31" ht="15.75" thickBot="1">
      <c r="A86" s="46" t="s">
        <v>508</v>
      </c>
      <c r="B86" s="93" t="s">
        <v>508</v>
      </c>
      <c r="C86" s="117">
        <v>63</v>
      </c>
      <c r="D86" s="33"/>
      <c r="E86" s="115" t="s">
        <v>508</v>
      </c>
      <c r="F86" s="115">
        <v>68</v>
      </c>
      <c r="G86" s="105"/>
      <c r="O86" s="68">
        <v>4785799</v>
      </c>
      <c r="P86" s="66" t="s">
        <v>1260</v>
      </c>
      <c r="Q86" s="68">
        <v>515</v>
      </c>
      <c r="R86" s="68">
        <v>250</v>
      </c>
      <c r="S86" s="68">
        <v>265</v>
      </c>
      <c r="U86" s="97" t="s">
        <v>1260</v>
      </c>
      <c r="V86" s="68">
        <v>4785799</v>
      </c>
      <c r="W86" s="68">
        <v>533</v>
      </c>
      <c r="X86" s="68">
        <v>262</v>
      </c>
      <c r="Y86" s="68">
        <v>271</v>
      </c>
      <c r="AA86" s="66" t="s">
        <v>1240</v>
      </c>
      <c r="AB86" s="121">
        <v>4761003</v>
      </c>
      <c r="AC86" s="121">
        <v>554</v>
      </c>
      <c r="AD86" s="121">
        <v>204</v>
      </c>
      <c r="AE86" s="121">
        <v>350</v>
      </c>
    </row>
    <row r="87" spans="1:31" ht="15.75" thickBot="1">
      <c r="A87" s="46" t="s">
        <v>690</v>
      </c>
      <c r="B87" s="94" t="s">
        <v>690</v>
      </c>
      <c r="C87" s="117">
        <v>32</v>
      </c>
      <c r="D87" s="33"/>
      <c r="E87" s="115" t="s">
        <v>690</v>
      </c>
      <c r="F87" s="115">
        <v>34</v>
      </c>
      <c r="G87" s="106"/>
      <c r="O87" s="68">
        <v>1411801</v>
      </c>
      <c r="P87" s="66" t="s">
        <v>1002</v>
      </c>
      <c r="Q87" s="68">
        <v>504</v>
      </c>
      <c r="R87" s="68">
        <v>73</v>
      </c>
      <c r="S87" s="68">
        <v>431</v>
      </c>
      <c r="U87" s="97" t="s">
        <v>1002</v>
      </c>
      <c r="V87" s="68">
        <v>1411801</v>
      </c>
      <c r="W87" s="68">
        <v>524</v>
      </c>
      <c r="X87" s="68">
        <v>77</v>
      </c>
      <c r="Y87" s="68">
        <v>447</v>
      </c>
      <c r="AA87" s="66" t="s">
        <v>1260</v>
      </c>
      <c r="AB87" s="121">
        <v>4785799</v>
      </c>
      <c r="AC87" s="121">
        <v>545</v>
      </c>
      <c r="AD87" s="121">
        <v>267</v>
      </c>
      <c r="AE87" s="121">
        <v>278</v>
      </c>
    </row>
    <row r="88" spans="1:31" ht="15.75" thickBot="1">
      <c r="A88" s="46" t="s">
        <v>468</v>
      </c>
      <c r="B88" s="93" t="s">
        <v>468</v>
      </c>
      <c r="C88" s="117">
        <v>68</v>
      </c>
      <c r="D88" s="33"/>
      <c r="E88" s="115" t="s">
        <v>468</v>
      </c>
      <c r="F88" s="115">
        <v>68</v>
      </c>
      <c r="G88" s="105"/>
      <c r="O88" s="68">
        <v>4789002</v>
      </c>
      <c r="P88" s="66" t="s">
        <v>1262</v>
      </c>
      <c r="Q88" s="68">
        <v>492</v>
      </c>
      <c r="R88" s="68">
        <v>192</v>
      </c>
      <c r="S88" s="68">
        <v>300</v>
      </c>
      <c r="U88" s="97" t="s">
        <v>1217</v>
      </c>
      <c r="V88" s="68">
        <v>4743100</v>
      </c>
      <c r="W88" s="68">
        <v>512</v>
      </c>
      <c r="X88" s="68">
        <v>376</v>
      </c>
      <c r="Y88" s="68">
        <v>136</v>
      </c>
      <c r="AA88" s="66" t="s">
        <v>1002</v>
      </c>
      <c r="AB88" s="121">
        <v>1411801</v>
      </c>
      <c r="AC88" s="121">
        <v>539</v>
      </c>
      <c r="AD88" s="121">
        <v>80</v>
      </c>
      <c r="AE88" s="121">
        <v>459</v>
      </c>
    </row>
    <row r="89" spans="1:31" ht="15.75" thickBot="1">
      <c r="A89" s="46" t="s">
        <v>457</v>
      </c>
      <c r="B89" s="94" t="s">
        <v>457</v>
      </c>
      <c r="C89" s="117">
        <v>72</v>
      </c>
      <c r="D89" s="33"/>
      <c r="E89" s="115" t="s">
        <v>457</v>
      </c>
      <c r="F89" s="115">
        <v>74</v>
      </c>
      <c r="G89" s="106"/>
      <c r="O89" s="68">
        <v>4743100</v>
      </c>
      <c r="P89" s="66" t="s">
        <v>1217</v>
      </c>
      <c r="Q89" s="68">
        <v>488</v>
      </c>
      <c r="R89" s="68">
        <v>358</v>
      </c>
      <c r="S89" s="68">
        <v>130</v>
      </c>
      <c r="U89" s="97" t="s">
        <v>1340</v>
      </c>
      <c r="V89" s="68">
        <v>7319003</v>
      </c>
      <c r="W89" s="68">
        <v>510</v>
      </c>
      <c r="X89" s="68">
        <v>327</v>
      </c>
      <c r="Y89" s="68">
        <v>183</v>
      </c>
      <c r="AA89" s="66" t="s">
        <v>1217</v>
      </c>
      <c r="AB89" s="121">
        <v>4743100</v>
      </c>
      <c r="AC89" s="121">
        <v>530</v>
      </c>
      <c r="AD89" s="121">
        <v>392</v>
      </c>
      <c r="AE89" s="121">
        <v>138</v>
      </c>
    </row>
    <row r="90" spans="1:31" ht="15.75" thickBot="1">
      <c r="A90" s="46" t="s">
        <v>373</v>
      </c>
      <c r="B90" s="93" t="s">
        <v>373</v>
      </c>
      <c r="C90" s="117">
        <v>111</v>
      </c>
      <c r="D90" s="33"/>
      <c r="E90" s="115" t="s">
        <v>373</v>
      </c>
      <c r="F90" s="115">
        <v>116</v>
      </c>
      <c r="G90" s="105"/>
      <c r="O90" s="68">
        <v>9609299</v>
      </c>
      <c r="P90" s="66" t="s">
        <v>1449</v>
      </c>
      <c r="Q90" s="68">
        <v>485</v>
      </c>
      <c r="R90" s="68">
        <v>361</v>
      </c>
      <c r="S90" s="68">
        <v>124</v>
      </c>
      <c r="U90" s="97" t="s">
        <v>1262</v>
      </c>
      <c r="V90" s="68">
        <v>4789002</v>
      </c>
      <c r="W90" s="68">
        <v>509</v>
      </c>
      <c r="X90" s="68">
        <v>199</v>
      </c>
      <c r="Y90" s="68">
        <v>310</v>
      </c>
      <c r="AA90" s="66" t="s">
        <v>1262</v>
      </c>
      <c r="AB90" s="121">
        <v>4789002</v>
      </c>
      <c r="AC90" s="121">
        <v>524</v>
      </c>
      <c r="AD90" s="121">
        <v>208</v>
      </c>
      <c r="AE90" s="121">
        <v>316</v>
      </c>
    </row>
    <row r="91" spans="1:31" ht="21" customHeight="1" thickBot="1">
      <c r="A91" s="46" t="s">
        <v>582</v>
      </c>
      <c r="B91" s="94" t="s">
        <v>582</v>
      </c>
      <c r="C91" s="117">
        <v>46</v>
      </c>
      <c r="D91" s="33"/>
      <c r="E91" s="115" t="s">
        <v>582</v>
      </c>
      <c r="F91" s="115">
        <v>48</v>
      </c>
      <c r="G91" s="106"/>
      <c r="O91" s="68">
        <v>1340599</v>
      </c>
      <c r="P91" s="66" t="s">
        <v>997</v>
      </c>
      <c r="Q91" s="68">
        <v>466</v>
      </c>
      <c r="R91" s="68">
        <v>48</v>
      </c>
      <c r="S91" s="68">
        <v>418</v>
      </c>
      <c r="U91" s="97" t="s">
        <v>1449</v>
      </c>
      <c r="V91" s="68">
        <v>9609299</v>
      </c>
      <c r="W91" s="68">
        <v>501</v>
      </c>
      <c r="X91" s="68">
        <v>373</v>
      </c>
      <c r="Y91" s="68">
        <v>128</v>
      </c>
      <c r="AA91" s="66" t="s">
        <v>1449</v>
      </c>
      <c r="AB91" s="121">
        <v>9609299</v>
      </c>
      <c r="AC91" s="121">
        <v>514</v>
      </c>
      <c r="AD91" s="121">
        <v>381</v>
      </c>
      <c r="AE91" s="121">
        <v>133</v>
      </c>
    </row>
    <row r="92" spans="1:31" ht="24" thickBot="1">
      <c r="A92" s="46" t="s">
        <v>316</v>
      </c>
      <c r="B92" s="93" t="s">
        <v>316</v>
      </c>
      <c r="C92" s="117">
        <v>136</v>
      </c>
      <c r="D92" s="33"/>
      <c r="E92" s="115" t="s">
        <v>316</v>
      </c>
      <c r="F92" s="115">
        <v>141</v>
      </c>
      <c r="G92" s="105"/>
      <c r="O92" s="68">
        <v>8599603</v>
      </c>
      <c r="P92" s="66" t="s">
        <v>1401</v>
      </c>
      <c r="Q92" s="68">
        <v>461</v>
      </c>
      <c r="R92" s="68">
        <v>329</v>
      </c>
      <c r="S92" s="68">
        <v>132</v>
      </c>
      <c r="U92" s="97" t="s">
        <v>997</v>
      </c>
      <c r="V92" s="68">
        <v>1340599</v>
      </c>
      <c r="W92" s="68">
        <v>492</v>
      </c>
      <c r="X92" s="68">
        <v>50</v>
      </c>
      <c r="Y92" s="68">
        <v>442</v>
      </c>
      <c r="AA92" s="66" t="s">
        <v>997</v>
      </c>
      <c r="AB92" s="121">
        <v>1340599</v>
      </c>
      <c r="AC92" s="121">
        <v>511</v>
      </c>
      <c r="AD92" s="121">
        <v>53</v>
      </c>
      <c r="AE92" s="121">
        <v>458</v>
      </c>
    </row>
    <row r="93" spans="1:31" ht="15.75" thickBot="1">
      <c r="A93" s="46" t="s">
        <v>691</v>
      </c>
      <c r="B93" s="94" t="s">
        <v>691</v>
      </c>
      <c r="C93" s="117">
        <v>29</v>
      </c>
      <c r="D93" s="33"/>
      <c r="E93" s="115" t="s">
        <v>691</v>
      </c>
      <c r="F93" s="115">
        <v>31</v>
      </c>
      <c r="G93" s="106"/>
      <c r="O93" s="68">
        <v>7319003</v>
      </c>
      <c r="P93" s="66" t="s">
        <v>1340</v>
      </c>
      <c r="Q93" s="68">
        <v>458</v>
      </c>
      <c r="R93" s="68">
        <v>303</v>
      </c>
      <c r="S93" s="68">
        <v>155</v>
      </c>
      <c r="U93" s="97" t="s">
        <v>1401</v>
      </c>
      <c r="V93" s="68">
        <v>8599603</v>
      </c>
      <c r="W93" s="68">
        <v>485</v>
      </c>
      <c r="X93" s="68">
        <v>348</v>
      </c>
      <c r="Y93" s="68">
        <v>137</v>
      </c>
      <c r="AA93" s="66" t="s">
        <v>1401</v>
      </c>
      <c r="AB93" s="121">
        <v>8599603</v>
      </c>
      <c r="AC93" s="121">
        <v>501</v>
      </c>
      <c r="AD93" s="121">
        <v>359</v>
      </c>
      <c r="AE93" s="121">
        <v>142</v>
      </c>
    </row>
    <row r="94" spans="1:31" ht="15.75" thickBot="1">
      <c r="A94" s="46" t="s">
        <v>253</v>
      </c>
      <c r="B94" s="93" t="s">
        <v>253</v>
      </c>
      <c r="C94" s="117">
        <v>214</v>
      </c>
      <c r="D94" s="33"/>
      <c r="E94" s="115" t="s">
        <v>253</v>
      </c>
      <c r="F94" s="115">
        <v>226</v>
      </c>
      <c r="G94" s="105"/>
      <c r="O94" s="68">
        <v>4754701</v>
      </c>
      <c r="P94" s="66" t="s">
        <v>1228</v>
      </c>
      <c r="Q94" s="68">
        <v>450</v>
      </c>
      <c r="R94" s="68">
        <v>298</v>
      </c>
      <c r="S94" s="68">
        <v>152</v>
      </c>
      <c r="U94" s="97" t="s">
        <v>1228</v>
      </c>
      <c r="V94" s="68">
        <v>4754701</v>
      </c>
      <c r="W94" s="68">
        <v>479</v>
      </c>
      <c r="X94" s="68">
        <v>316</v>
      </c>
      <c r="Y94" s="68">
        <v>163</v>
      </c>
      <c r="AA94" s="66" t="s">
        <v>1228</v>
      </c>
      <c r="AB94" s="121">
        <v>4754701</v>
      </c>
      <c r="AC94" s="121">
        <v>490</v>
      </c>
      <c r="AD94" s="121">
        <v>322</v>
      </c>
      <c r="AE94" s="121">
        <v>168</v>
      </c>
    </row>
    <row r="95" spans="1:31" ht="15.75" thickBot="1">
      <c r="A95" s="46" t="s">
        <v>250</v>
      </c>
      <c r="B95" s="94" t="s">
        <v>250</v>
      </c>
      <c r="C95" s="117">
        <v>200</v>
      </c>
      <c r="D95" s="33"/>
      <c r="E95" s="115" t="s">
        <v>250</v>
      </c>
      <c r="F95" s="115">
        <v>217</v>
      </c>
      <c r="G95" s="106"/>
      <c r="O95" s="68">
        <v>8230002</v>
      </c>
      <c r="P95" s="66" t="s">
        <v>1385</v>
      </c>
      <c r="Q95" s="68">
        <v>424</v>
      </c>
      <c r="R95" s="68">
        <v>191</v>
      </c>
      <c r="S95" s="68">
        <v>233</v>
      </c>
      <c r="U95" s="97" t="s">
        <v>1385</v>
      </c>
      <c r="V95" s="68">
        <v>8230002</v>
      </c>
      <c r="W95" s="68">
        <v>451</v>
      </c>
      <c r="X95" s="68">
        <v>203</v>
      </c>
      <c r="Y95" s="68">
        <v>248</v>
      </c>
      <c r="AA95" s="66" t="s">
        <v>1385</v>
      </c>
      <c r="AB95" s="121">
        <v>8230002</v>
      </c>
      <c r="AC95" s="121">
        <v>465</v>
      </c>
      <c r="AD95" s="121">
        <v>211</v>
      </c>
      <c r="AE95" s="121">
        <v>254</v>
      </c>
    </row>
    <row r="96" spans="1:31" ht="15.75" thickBot="1">
      <c r="A96" s="46" t="s">
        <v>840</v>
      </c>
      <c r="B96" s="93" t="s">
        <v>840</v>
      </c>
      <c r="C96" s="117">
        <v>12</v>
      </c>
      <c r="D96" s="33"/>
      <c r="E96" s="115" t="s">
        <v>840</v>
      </c>
      <c r="F96" s="115">
        <v>12</v>
      </c>
      <c r="G96" s="105"/>
      <c r="O96" s="68">
        <v>4721104</v>
      </c>
      <c r="P96" s="66" t="s">
        <v>1206</v>
      </c>
      <c r="Q96" s="68">
        <v>409</v>
      </c>
      <c r="R96" s="68">
        <v>179</v>
      </c>
      <c r="S96" s="68">
        <v>230</v>
      </c>
      <c r="U96" s="97" t="s">
        <v>1310</v>
      </c>
      <c r="V96" s="68">
        <v>5819100</v>
      </c>
      <c r="W96" s="68">
        <v>431</v>
      </c>
      <c r="X96" s="68">
        <v>274</v>
      </c>
      <c r="Y96" s="68">
        <v>157</v>
      </c>
      <c r="AA96" s="66" t="s">
        <v>1310</v>
      </c>
      <c r="AB96" s="121">
        <v>5819100</v>
      </c>
      <c r="AC96" s="121">
        <v>463</v>
      </c>
      <c r="AD96" s="121">
        <v>289</v>
      </c>
      <c r="AE96" s="121">
        <v>174</v>
      </c>
    </row>
    <row r="97" spans="1:31" ht="15.75" thickBot="1">
      <c r="A97" s="46" t="s">
        <v>841</v>
      </c>
      <c r="B97" s="94" t="s">
        <v>841</v>
      </c>
      <c r="C97" s="117">
        <v>14</v>
      </c>
      <c r="D97" s="33"/>
      <c r="E97" s="115" t="s">
        <v>841</v>
      </c>
      <c r="F97" s="115">
        <v>14</v>
      </c>
      <c r="G97" s="106"/>
      <c r="O97" s="68">
        <v>1813099</v>
      </c>
      <c r="P97" s="66" t="s">
        <v>1033</v>
      </c>
      <c r="Q97" s="68">
        <v>401</v>
      </c>
      <c r="R97" s="68">
        <v>297</v>
      </c>
      <c r="S97" s="68">
        <v>104</v>
      </c>
      <c r="U97" s="97" t="s">
        <v>1206</v>
      </c>
      <c r="V97" s="68">
        <v>4721104</v>
      </c>
      <c r="W97" s="68">
        <v>426</v>
      </c>
      <c r="X97" s="68">
        <v>186</v>
      </c>
      <c r="Y97" s="68">
        <v>240</v>
      </c>
      <c r="AA97" s="66" t="s">
        <v>1206</v>
      </c>
      <c r="AB97" s="121">
        <v>4721104</v>
      </c>
      <c r="AC97" s="121">
        <v>444</v>
      </c>
      <c r="AD97" s="121">
        <v>195</v>
      </c>
      <c r="AE97" s="121">
        <v>249</v>
      </c>
    </row>
    <row r="98" spans="1:31" ht="15.75" thickBot="1">
      <c r="A98" s="46" t="s">
        <v>345</v>
      </c>
      <c r="B98" s="93" t="s">
        <v>345</v>
      </c>
      <c r="C98" s="117">
        <v>128</v>
      </c>
      <c r="D98" s="33"/>
      <c r="E98" s="115" t="s">
        <v>345</v>
      </c>
      <c r="F98" s="115">
        <v>127</v>
      </c>
      <c r="G98" s="105"/>
      <c r="O98" s="68">
        <v>5819100</v>
      </c>
      <c r="P98" s="66" t="s">
        <v>1310</v>
      </c>
      <c r="Q98" s="68">
        <v>397</v>
      </c>
      <c r="R98" s="68">
        <v>252</v>
      </c>
      <c r="S98" s="68">
        <v>145</v>
      </c>
      <c r="U98" s="97" t="s">
        <v>1033</v>
      </c>
      <c r="V98" s="68">
        <v>1813099</v>
      </c>
      <c r="W98" s="68">
        <v>415</v>
      </c>
      <c r="X98" s="68">
        <v>311</v>
      </c>
      <c r="Y98" s="68">
        <v>104</v>
      </c>
      <c r="AA98" s="66" t="s">
        <v>1437</v>
      </c>
      <c r="AB98" s="121">
        <v>9601701</v>
      </c>
      <c r="AC98" s="121">
        <v>430</v>
      </c>
      <c r="AD98" s="121">
        <v>53</v>
      </c>
      <c r="AE98" s="121">
        <v>377</v>
      </c>
    </row>
    <row r="99" spans="1:31" ht="15.75" thickBot="1">
      <c r="A99" s="46" t="s">
        <v>230</v>
      </c>
      <c r="B99" s="94" t="s">
        <v>230</v>
      </c>
      <c r="C99" s="117">
        <v>244</v>
      </c>
      <c r="D99" s="33"/>
      <c r="E99" s="115" t="s">
        <v>230</v>
      </c>
      <c r="F99" s="115">
        <v>270</v>
      </c>
      <c r="G99" s="106"/>
      <c r="O99" s="68">
        <v>9601701</v>
      </c>
      <c r="P99" s="66" t="s">
        <v>1437</v>
      </c>
      <c r="Q99" s="68">
        <v>393</v>
      </c>
      <c r="R99" s="68">
        <v>51</v>
      </c>
      <c r="S99" s="68">
        <v>342</v>
      </c>
      <c r="U99" s="97" t="s">
        <v>1446</v>
      </c>
      <c r="V99" s="68">
        <v>9609203</v>
      </c>
      <c r="W99" s="68">
        <v>411</v>
      </c>
      <c r="X99" s="68">
        <v>152</v>
      </c>
      <c r="Y99" s="68">
        <v>259</v>
      </c>
      <c r="AA99" s="66" t="s">
        <v>1446</v>
      </c>
      <c r="AB99" s="121">
        <v>9609203</v>
      </c>
      <c r="AC99" s="121">
        <v>430</v>
      </c>
      <c r="AD99" s="121">
        <v>162</v>
      </c>
      <c r="AE99" s="121">
        <v>268</v>
      </c>
    </row>
    <row r="100" spans="1:31" ht="15.75" thickBot="1">
      <c r="A100" s="46" t="s">
        <v>274</v>
      </c>
      <c r="B100" s="93" t="s">
        <v>274</v>
      </c>
      <c r="C100" s="117">
        <v>171</v>
      </c>
      <c r="D100" s="33"/>
      <c r="E100" s="115" t="s">
        <v>274</v>
      </c>
      <c r="F100" s="115">
        <v>182</v>
      </c>
      <c r="G100" s="105"/>
      <c r="O100" s="68">
        <v>9609203</v>
      </c>
      <c r="P100" s="66" t="s">
        <v>1446</v>
      </c>
      <c r="Q100" s="68">
        <v>389</v>
      </c>
      <c r="R100" s="68">
        <v>143</v>
      </c>
      <c r="S100" s="68">
        <v>246</v>
      </c>
      <c r="U100" s="97" t="s">
        <v>1437</v>
      </c>
      <c r="V100" s="68">
        <v>9601701</v>
      </c>
      <c r="W100" s="68">
        <v>409</v>
      </c>
      <c r="X100" s="68">
        <v>52</v>
      </c>
      <c r="Y100" s="68">
        <v>357</v>
      </c>
      <c r="AA100" s="66" t="s">
        <v>1033</v>
      </c>
      <c r="AB100" s="121">
        <v>1813099</v>
      </c>
      <c r="AC100" s="121">
        <v>423</v>
      </c>
      <c r="AD100" s="121">
        <v>317</v>
      </c>
      <c r="AE100" s="121">
        <v>106</v>
      </c>
    </row>
    <row r="101" spans="1:31" ht="15.75" thickBot="1">
      <c r="A101" s="46" t="s">
        <v>825</v>
      </c>
      <c r="B101" s="94" t="s">
        <v>825</v>
      </c>
      <c r="C101" s="117">
        <v>14</v>
      </c>
      <c r="D101" s="33"/>
      <c r="E101" s="115" t="s">
        <v>825</v>
      </c>
      <c r="F101" s="115">
        <v>14</v>
      </c>
      <c r="G101" s="106"/>
      <c r="O101" s="68">
        <v>7911200</v>
      </c>
      <c r="P101" s="66" t="s">
        <v>1370</v>
      </c>
      <c r="Q101" s="68">
        <v>388</v>
      </c>
      <c r="R101" s="68">
        <v>205</v>
      </c>
      <c r="S101" s="68">
        <v>183</v>
      </c>
      <c r="U101" s="97" t="s">
        <v>1370</v>
      </c>
      <c r="V101" s="68">
        <v>7911200</v>
      </c>
      <c r="W101" s="68">
        <v>406</v>
      </c>
      <c r="X101" s="68">
        <v>213</v>
      </c>
      <c r="Y101" s="68">
        <v>193</v>
      </c>
      <c r="AA101" s="66" t="s">
        <v>1370</v>
      </c>
      <c r="AB101" s="121">
        <v>7911200</v>
      </c>
      <c r="AC101" s="121">
        <v>412</v>
      </c>
      <c r="AD101" s="121">
        <v>217</v>
      </c>
      <c r="AE101" s="121">
        <v>195</v>
      </c>
    </row>
    <row r="102" spans="1:31" ht="15.75" thickBot="1">
      <c r="A102" s="46" t="s">
        <v>157</v>
      </c>
      <c r="B102" s="93" t="s">
        <v>157</v>
      </c>
      <c r="C102" s="117">
        <v>396</v>
      </c>
      <c r="D102" s="33"/>
      <c r="E102" s="115" t="s">
        <v>157</v>
      </c>
      <c r="F102" s="115">
        <v>415</v>
      </c>
      <c r="G102" s="105"/>
      <c r="O102" s="68">
        <v>1813001</v>
      </c>
      <c r="P102" s="66" t="s">
        <v>1032</v>
      </c>
      <c r="Q102" s="68">
        <v>373</v>
      </c>
      <c r="R102" s="68">
        <v>288</v>
      </c>
      <c r="S102" s="68">
        <v>85</v>
      </c>
      <c r="U102" s="97" t="s">
        <v>1032</v>
      </c>
      <c r="V102" s="68">
        <v>1813001</v>
      </c>
      <c r="W102" s="68">
        <v>392</v>
      </c>
      <c r="X102" s="68">
        <v>300</v>
      </c>
      <c r="Y102" s="68">
        <v>92</v>
      </c>
      <c r="AA102" s="66" t="s">
        <v>1032</v>
      </c>
      <c r="AB102" s="121">
        <v>1813001</v>
      </c>
      <c r="AC102" s="121">
        <v>400</v>
      </c>
      <c r="AD102" s="121">
        <v>306</v>
      </c>
      <c r="AE102" s="121">
        <v>94</v>
      </c>
    </row>
    <row r="103" spans="1:31" ht="35.25" thickBot="1">
      <c r="A103" s="46" t="s">
        <v>270</v>
      </c>
      <c r="B103" s="94" t="s">
        <v>270</v>
      </c>
      <c r="C103" s="117">
        <v>181</v>
      </c>
      <c r="D103" s="33"/>
      <c r="E103" s="115" t="s">
        <v>270</v>
      </c>
      <c r="F103" s="115">
        <v>185</v>
      </c>
      <c r="G103" s="106"/>
      <c r="O103" s="68">
        <v>4757100</v>
      </c>
      <c r="P103" s="66" t="s">
        <v>1235</v>
      </c>
      <c r="Q103" s="68">
        <v>368</v>
      </c>
      <c r="R103" s="68">
        <v>273</v>
      </c>
      <c r="S103" s="68">
        <v>95</v>
      </c>
      <c r="U103" s="97" t="s">
        <v>1235</v>
      </c>
      <c r="V103" s="68">
        <v>4757100</v>
      </c>
      <c r="W103" s="68">
        <v>390</v>
      </c>
      <c r="X103" s="68">
        <v>288</v>
      </c>
      <c r="Y103" s="68">
        <v>102</v>
      </c>
      <c r="AA103" s="66" t="s">
        <v>1235</v>
      </c>
      <c r="AB103" s="121">
        <v>4757100</v>
      </c>
      <c r="AC103" s="121">
        <v>400</v>
      </c>
      <c r="AD103" s="121">
        <v>297</v>
      </c>
      <c r="AE103" s="121">
        <v>103</v>
      </c>
    </row>
    <row r="104" spans="1:31" ht="15.75" thickBot="1">
      <c r="A104" s="46" t="s">
        <v>586</v>
      </c>
      <c r="B104" s="93" t="s">
        <v>586</v>
      </c>
      <c r="C104" s="117">
        <v>44</v>
      </c>
      <c r="D104" s="33"/>
      <c r="E104" s="115" t="s">
        <v>586</v>
      </c>
      <c r="F104" s="115">
        <v>48</v>
      </c>
      <c r="G104" s="105"/>
      <c r="O104" s="68">
        <v>7722500</v>
      </c>
      <c r="P104" s="66" t="s">
        <v>1355</v>
      </c>
      <c r="Q104" s="68">
        <v>366</v>
      </c>
      <c r="R104" s="68">
        <v>210</v>
      </c>
      <c r="S104" s="68">
        <v>156</v>
      </c>
      <c r="U104" s="97" t="s">
        <v>1256</v>
      </c>
      <c r="V104" s="68">
        <v>4783101</v>
      </c>
      <c r="W104" s="68">
        <v>373</v>
      </c>
      <c r="X104" s="68">
        <v>137</v>
      </c>
      <c r="Y104" s="68">
        <v>236</v>
      </c>
      <c r="AA104" s="66" t="s">
        <v>1256</v>
      </c>
      <c r="AB104" s="121">
        <v>4783101</v>
      </c>
      <c r="AC104" s="121">
        <v>394</v>
      </c>
      <c r="AD104" s="121">
        <v>146</v>
      </c>
      <c r="AE104" s="121">
        <v>248</v>
      </c>
    </row>
    <row r="105" spans="1:31" ht="15.75" thickBot="1">
      <c r="A105" s="46" t="s">
        <v>842</v>
      </c>
      <c r="B105" s="94" t="s">
        <v>842</v>
      </c>
      <c r="C105" s="117">
        <v>16</v>
      </c>
      <c r="D105" s="33"/>
      <c r="E105" s="115" t="s">
        <v>842</v>
      </c>
      <c r="F105" s="115">
        <v>16</v>
      </c>
      <c r="G105" s="106"/>
      <c r="O105" s="68">
        <v>5590699</v>
      </c>
      <c r="P105" s="66" t="s">
        <v>1298</v>
      </c>
      <c r="Q105" s="68">
        <v>353</v>
      </c>
      <c r="R105" s="68">
        <v>140</v>
      </c>
      <c r="S105" s="68">
        <v>213</v>
      </c>
      <c r="U105" s="97" t="s">
        <v>1355</v>
      </c>
      <c r="V105" s="68">
        <v>7722500</v>
      </c>
      <c r="W105" s="68">
        <v>373</v>
      </c>
      <c r="X105" s="68">
        <v>212</v>
      </c>
      <c r="Y105" s="68">
        <v>161</v>
      </c>
      <c r="AA105" s="66" t="s">
        <v>1355</v>
      </c>
      <c r="AB105" s="121">
        <v>7722500</v>
      </c>
      <c r="AC105" s="121">
        <v>380</v>
      </c>
      <c r="AD105" s="121">
        <v>219</v>
      </c>
      <c r="AE105" s="121">
        <v>161</v>
      </c>
    </row>
    <row r="106" spans="1:31" ht="15.75" thickBot="1">
      <c r="A106" s="46" t="s">
        <v>204</v>
      </c>
      <c r="B106" s="93" t="s">
        <v>204</v>
      </c>
      <c r="C106" s="117">
        <v>274</v>
      </c>
      <c r="D106" s="33"/>
      <c r="E106" s="115" t="s">
        <v>204</v>
      </c>
      <c r="F106" s="115">
        <v>279</v>
      </c>
      <c r="G106" s="105"/>
      <c r="O106" s="68">
        <v>4783101</v>
      </c>
      <c r="P106" s="66" t="s">
        <v>1256</v>
      </c>
      <c r="Q106" s="68">
        <v>350</v>
      </c>
      <c r="R106" s="68">
        <v>130</v>
      </c>
      <c r="S106" s="68">
        <v>220</v>
      </c>
      <c r="U106" s="97" t="s">
        <v>1298</v>
      </c>
      <c r="V106" s="68">
        <v>5590699</v>
      </c>
      <c r="W106" s="68">
        <v>367</v>
      </c>
      <c r="X106" s="68">
        <v>148</v>
      </c>
      <c r="Y106" s="68">
        <v>219</v>
      </c>
      <c r="AA106" s="66" t="s">
        <v>1298</v>
      </c>
      <c r="AB106" s="121">
        <v>5590699</v>
      </c>
      <c r="AC106" s="121">
        <v>378</v>
      </c>
      <c r="AD106" s="121">
        <v>152</v>
      </c>
      <c r="AE106" s="121">
        <v>226</v>
      </c>
    </row>
    <row r="107" spans="1:31" ht="15.75" thickBot="1">
      <c r="A107" s="46" t="s">
        <v>244</v>
      </c>
      <c r="B107" s="94" t="s">
        <v>244</v>
      </c>
      <c r="C107" s="117">
        <v>219</v>
      </c>
      <c r="D107" s="33"/>
      <c r="E107" s="115" t="s">
        <v>244</v>
      </c>
      <c r="F107" s="115">
        <v>227</v>
      </c>
      <c r="G107" s="106"/>
      <c r="O107" s="68">
        <v>5812300</v>
      </c>
      <c r="P107" s="66" t="s">
        <v>1308</v>
      </c>
      <c r="Q107" s="68">
        <v>349</v>
      </c>
      <c r="R107" s="68">
        <v>233</v>
      </c>
      <c r="S107" s="68">
        <v>116</v>
      </c>
      <c r="U107" s="97" t="s">
        <v>1308</v>
      </c>
      <c r="V107" s="68">
        <v>5812300</v>
      </c>
      <c r="W107" s="68">
        <v>362</v>
      </c>
      <c r="X107" s="68">
        <v>239</v>
      </c>
      <c r="Y107" s="68">
        <v>123</v>
      </c>
      <c r="AA107" s="66" t="s">
        <v>1308</v>
      </c>
      <c r="AB107" s="121">
        <v>5812300</v>
      </c>
      <c r="AC107" s="121">
        <v>375</v>
      </c>
      <c r="AD107" s="121">
        <v>247</v>
      </c>
      <c r="AE107" s="121">
        <v>128</v>
      </c>
    </row>
    <row r="108" spans="1:31" ht="17.25" customHeight="1" thickBot="1">
      <c r="A108" s="46" t="s">
        <v>624</v>
      </c>
      <c r="B108" s="93" t="s">
        <v>624</v>
      </c>
      <c r="C108" s="117">
        <v>46</v>
      </c>
      <c r="D108" s="33"/>
      <c r="E108" s="115" t="s">
        <v>624</v>
      </c>
      <c r="F108" s="115">
        <v>48</v>
      </c>
      <c r="G108" s="105"/>
      <c r="O108" s="68">
        <v>1093701</v>
      </c>
      <c r="P108" s="66" t="s">
        <v>980</v>
      </c>
      <c r="Q108" s="68">
        <v>337</v>
      </c>
      <c r="R108" s="68">
        <v>56</v>
      </c>
      <c r="S108" s="68">
        <v>281</v>
      </c>
      <c r="U108" s="97" t="s">
        <v>1142</v>
      </c>
      <c r="V108" s="68">
        <v>4330405</v>
      </c>
      <c r="W108" s="68">
        <v>355</v>
      </c>
      <c r="X108" s="68">
        <v>330</v>
      </c>
      <c r="Y108" s="68">
        <v>25</v>
      </c>
      <c r="AA108" s="66" t="s">
        <v>1142</v>
      </c>
      <c r="AB108" s="121">
        <v>4330405</v>
      </c>
      <c r="AC108" s="121">
        <v>369</v>
      </c>
      <c r="AD108" s="121">
        <v>342</v>
      </c>
      <c r="AE108" s="121">
        <v>27</v>
      </c>
    </row>
    <row r="109" spans="1:31" ht="15.75" thickBot="1">
      <c r="A109" s="46" t="s">
        <v>477</v>
      </c>
      <c r="B109" s="94" t="s">
        <v>477</v>
      </c>
      <c r="C109" s="117">
        <v>72</v>
      </c>
      <c r="D109" s="33"/>
      <c r="E109" s="115" t="s">
        <v>477</v>
      </c>
      <c r="F109" s="115">
        <v>74</v>
      </c>
      <c r="G109" s="106"/>
      <c r="O109" s="68">
        <v>4330405</v>
      </c>
      <c r="P109" s="66" t="s">
        <v>1142</v>
      </c>
      <c r="Q109" s="68">
        <v>335</v>
      </c>
      <c r="R109" s="68">
        <v>311</v>
      </c>
      <c r="S109" s="68">
        <v>24</v>
      </c>
      <c r="U109" s="97" t="s">
        <v>980</v>
      </c>
      <c r="V109" s="68">
        <v>1093701</v>
      </c>
      <c r="W109" s="68">
        <v>354</v>
      </c>
      <c r="X109" s="68">
        <v>59</v>
      </c>
      <c r="Y109" s="68">
        <v>295</v>
      </c>
      <c r="AA109" s="66" t="s">
        <v>980</v>
      </c>
      <c r="AB109" s="121">
        <v>1093701</v>
      </c>
      <c r="AC109" s="121">
        <v>360</v>
      </c>
      <c r="AD109" s="121">
        <v>61</v>
      </c>
      <c r="AE109" s="121">
        <v>299</v>
      </c>
    </row>
    <row r="110" spans="1:31" ht="15.75" thickBot="1">
      <c r="A110" s="46" t="s">
        <v>466</v>
      </c>
      <c r="B110" s="93" t="s">
        <v>466</v>
      </c>
      <c r="C110" s="117">
        <v>75</v>
      </c>
      <c r="D110" s="33"/>
      <c r="E110" s="115" t="s">
        <v>466</v>
      </c>
      <c r="F110" s="115">
        <v>75</v>
      </c>
      <c r="G110" s="105"/>
      <c r="O110" s="68">
        <v>8592903</v>
      </c>
      <c r="P110" s="66" t="s">
        <v>1398</v>
      </c>
      <c r="Q110" s="68">
        <v>326</v>
      </c>
      <c r="R110" s="68">
        <v>249</v>
      </c>
      <c r="S110" s="68">
        <v>77</v>
      </c>
      <c r="U110" s="97" t="s">
        <v>1398</v>
      </c>
      <c r="V110" s="68">
        <v>8592903</v>
      </c>
      <c r="W110" s="68">
        <v>346</v>
      </c>
      <c r="X110" s="68">
        <v>266</v>
      </c>
      <c r="Y110" s="68">
        <v>80</v>
      </c>
      <c r="AA110" s="66" t="s">
        <v>1022</v>
      </c>
      <c r="AB110" s="121">
        <v>1622699</v>
      </c>
      <c r="AC110" s="121">
        <v>357</v>
      </c>
      <c r="AD110" s="121">
        <v>346</v>
      </c>
      <c r="AE110" s="121">
        <v>11</v>
      </c>
    </row>
    <row r="111" spans="1:31" ht="15.75" thickBot="1">
      <c r="A111" s="46" t="s">
        <v>294</v>
      </c>
      <c r="B111" s="94" t="s">
        <v>294</v>
      </c>
      <c r="C111" s="117">
        <v>159</v>
      </c>
      <c r="D111" s="33"/>
      <c r="E111" s="115" t="s">
        <v>294</v>
      </c>
      <c r="F111" s="115">
        <v>167</v>
      </c>
      <c r="G111" s="106"/>
      <c r="O111" s="68">
        <v>7420004</v>
      </c>
      <c r="P111" s="66" t="s">
        <v>1347</v>
      </c>
      <c r="Q111" s="68">
        <v>324</v>
      </c>
      <c r="R111" s="68">
        <v>250</v>
      </c>
      <c r="S111" s="68">
        <v>74</v>
      </c>
      <c r="U111" s="97" t="s">
        <v>1236</v>
      </c>
      <c r="V111" s="68">
        <v>4759801</v>
      </c>
      <c r="W111" s="68">
        <v>342</v>
      </c>
      <c r="X111" s="68">
        <v>205</v>
      </c>
      <c r="Y111" s="68">
        <v>137</v>
      </c>
      <c r="AA111" s="66" t="s">
        <v>1236</v>
      </c>
      <c r="AB111" s="121">
        <v>4759801</v>
      </c>
      <c r="AC111" s="121">
        <v>353</v>
      </c>
      <c r="AD111" s="121">
        <v>213</v>
      </c>
      <c r="AE111" s="121">
        <v>140</v>
      </c>
    </row>
    <row r="112" spans="1:31" ht="15.75" thickBot="1">
      <c r="A112" s="46" t="s">
        <v>601</v>
      </c>
      <c r="B112" s="93" t="s">
        <v>601</v>
      </c>
      <c r="C112" s="117">
        <v>42</v>
      </c>
      <c r="D112" s="33"/>
      <c r="E112" s="115" t="s">
        <v>601</v>
      </c>
      <c r="F112" s="115">
        <v>45</v>
      </c>
      <c r="G112" s="105"/>
      <c r="O112" s="68">
        <v>4322302</v>
      </c>
      <c r="P112" s="66" t="s">
        <v>1131</v>
      </c>
      <c r="Q112" s="68">
        <v>323</v>
      </c>
      <c r="R112" s="68">
        <v>288</v>
      </c>
      <c r="S112" s="68">
        <v>35</v>
      </c>
      <c r="U112" s="97" t="s">
        <v>1347</v>
      </c>
      <c r="V112" s="68">
        <v>7420004</v>
      </c>
      <c r="W112" s="68">
        <v>338</v>
      </c>
      <c r="X112" s="68">
        <v>263</v>
      </c>
      <c r="Y112" s="68">
        <v>75</v>
      </c>
      <c r="AA112" s="66" t="s">
        <v>1398</v>
      </c>
      <c r="AB112" s="121">
        <v>8592903</v>
      </c>
      <c r="AC112" s="121">
        <v>351</v>
      </c>
      <c r="AD112" s="121">
        <v>271</v>
      </c>
      <c r="AE112" s="121">
        <v>80</v>
      </c>
    </row>
    <row r="113" spans="1:31" ht="15.75" thickBot="1">
      <c r="A113" s="46" t="s">
        <v>763</v>
      </c>
      <c r="B113" s="94" t="s">
        <v>763</v>
      </c>
      <c r="C113" s="117">
        <v>23</v>
      </c>
      <c r="D113" s="33"/>
      <c r="E113" s="115" t="s">
        <v>763</v>
      </c>
      <c r="F113" s="115">
        <v>23</v>
      </c>
      <c r="G113" s="106"/>
      <c r="O113" s="68">
        <v>1622699</v>
      </c>
      <c r="P113" s="66" t="s">
        <v>1022</v>
      </c>
      <c r="Q113" s="68">
        <v>321</v>
      </c>
      <c r="R113" s="68">
        <v>311</v>
      </c>
      <c r="S113" s="68">
        <v>10</v>
      </c>
      <c r="U113" s="97" t="s">
        <v>984</v>
      </c>
      <c r="V113" s="68">
        <v>1096100</v>
      </c>
      <c r="W113" s="68">
        <v>337</v>
      </c>
      <c r="X113" s="68">
        <v>132</v>
      </c>
      <c r="Y113" s="68">
        <v>205</v>
      </c>
      <c r="AA113" s="66" t="s">
        <v>1347</v>
      </c>
      <c r="AB113" s="121">
        <v>7420004</v>
      </c>
      <c r="AC113" s="121">
        <v>348</v>
      </c>
      <c r="AD113" s="121">
        <v>272</v>
      </c>
      <c r="AE113" s="121">
        <v>76</v>
      </c>
    </row>
    <row r="114" spans="1:31" ht="24" thickBot="1">
      <c r="A114" s="46" t="s">
        <v>363</v>
      </c>
      <c r="B114" s="93" t="s">
        <v>363</v>
      </c>
      <c r="C114" s="117">
        <v>117</v>
      </c>
      <c r="D114" s="33"/>
      <c r="E114" s="115" t="s">
        <v>363</v>
      </c>
      <c r="F114" s="115">
        <v>122</v>
      </c>
      <c r="G114" s="105"/>
      <c r="O114" s="68">
        <v>1096100</v>
      </c>
      <c r="P114" s="66" t="s">
        <v>984</v>
      </c>
      <c r="Q114" s="68">
        <v>318</v>
      </c>
      <c r="R114" s="68">
        <v>125</v>
      </c>
      <c r="S114" s="68">
        <v>193</v>
      </c>
      <c r="U114" s="97" t="s">
        <v>1022</v>
      </c>
      <c r="V114" s="68">
        <v>1622699</v>
      </c>
      <c r="W114" s="68">
        <v>335</v>
      </c>
      <c r="X114" s="68">
        <v>324</v>
      </c>
      <c r="Y114" s="68">
        <v>11</v>
      </c>
      <c r="AA114" s="66" t="s">
        <v>1358</v>
      </c>
      <c r="AB114" s="121">
        <v>7729202</v>
      </c>
      <c r="AC114" s="121">
        <v>348</v>
      </c>
      <c r="AD114" s="121">
        <v>172</v>
      </c>
      <c r="AE114" s="121">
        <v>176</v>
      </c>
    </row>
    <row r="115" spans="1:31" ht="15.75" customHeight="1" thickBot="1">
      <c r="A115" s="46" t="s">
        <v>124</v>
      </c>
      <c r="B115" s="94" t="s">
        <v>124</v>
      </c>
      <c r="C115" s="117">
        <v>628</v>
      </c>
      <c r="D115" s="33"/>
      <c r="E115" s="115" t="s">
        <v>124</v>
      </c>
      <c r="F115" s="115">
        <v>649</v>
      </c>
      <c r="G115" s="106"/>
      <c r="O115" s="68">
        <v>4759801</v>
      </c>
      <c r="P115" s="66" t="s">
        <v>1236</v>
      </c>
      <c r="Q115" s="68">
        <v>315</v>
      </c>
      <c r="R115" s="68">
        <v>195</v>
      </c>
      <c r="S115" s="68">
        <v>120</v>
      </c>
      <c r="U115" s="97" t="s">
        <v>1131</v>
      </c>
      <c r="V115" s="68">
        <v>4322302</v>
      </c>
      <c r="W115" s="68">
        <v>333</v>
      </c>
      <c r="X115" s="68">
        <v>297</v>
      </c>
      <c r="Y115" s="68">
        <v>36</v>
      </c>
      <c r="AA115" s="66" t="s">
        <v>984</v>
      </c>
      <c r="AB115" s="121">
        <v>1096100</v>
      </c>
      <c r="AC115" s="121">
        <v>344</v>
      </c>
      <c r="AD115" s="121">
        <v>135</v>
      </c>
      <c r="AE115" s="121">
        <v>209</v>
      </c>
    </row>
    <row r="116" spans="1:31" ht="24" thickBot="1">
      <c r="A116" s="46" t="s">
        <v>702</v>
      </c>
      <c r="B116" s="93" t="s">
        <v>702</v>
      </c>
      <c r="C116" s="117">
        <v>35</v>
      </c>
      <c r="D116" s="33"/>
      <c r="E116" s="115" t="s">
        <v>702</v>
      </c>
      <c r="F116" s="115">
        <v>40</v>
      </c>
      <c r="G116" s="105"/>
      <c r="O116" s="68">
        <v>9529104</v>
      </c>
      <c r="P116" s="66" t="s">
        <v>1433</v>
      </c>
      <c r="Q116" s="68">
        <v>314</v>
      </c>
      <c r="R116" s="68">
        <v>266</v>
      </c>
      <c r="S116" s="68">
        <v>48</v>
      </c>
      <c r="U116" s="97" t="s">
        <v>1354</v>
      </c>
      <c r="V116" s="68">
        <v>7721700</v>
      </c>
      <c r="W116" s="68">
        <v>329</v>
      </c>
      <c r="X116" s="68">
        <v>177</v>
      </c>
      <c r="Y116" s="68">
        <v>152</v>
      </c>
      <c r="AA116" s="66" t="s">
        <v>1131</v>
      </c>
      <c r="AB116" s="121">
        <v>4322302</v>
      </c>
      <c r="AC116" s="121">
        <v>340</v>
      </c>
      <c r="AD116" s="121">
        <v>303</v>
      </c>
      <c r="AE116" s="121">
        <v>37</v>
      </c>
    </row>
    <row r="117" spans="1:31" ht="14.25" customHeight="1" thickBot="1">
      <c r="A117" s="46" t="s">
        <v>779</v>
      </c>
      <c r="B117" s="94" t="s">
        <v>779</v>
      </c>
      <c r="C117" s="117">
        <v>25</v>
      </c>
      <c r="D117" s="33"/>
      <c r="E117" s="115" t="s">
        <v>779</v>
      </c>
      <c r="F117" s="115">
        <v>25</v>
      </c>
      <c r="G117" s="106"/>
      <c r="O117" s="68">
        <v>7721700</v>
      </c>
      <c r="P117" s="66" t="s">
        <v>1354</v>
      </c>
      <c r="Q117" s="68">
        <v>312</v>
      </c>
      <c r="R117" s="68">
        <v>169</v>
      </c>
      <c r="S117" s="68">
        <v>143</v>
      </c>
      <c r="U117" s="97" t="s">
        <v>1358</v>
      </c>
      <c r="V117" s="68">
        <v>7729202</v>
      </c>
      <c r="W117" s="68">
        <v>327</v>
      </c>
      <c r="X117" s="68">
        <v>166</v>
      </c>
      <c r="Y117" s="68">
        <v>161</v>
      </c>
      <c r="AA117" s="66" t="s">
        <v>1354</v>
      </c>
      <c r="AB117" s="121">
        <v>7721700</v>
      </c>
      <c r="AC117" s="121">
        <v>335</v>
      </c>
      <c r="AD117" s="121">
        <v>178</v>
      </c>
      <c r="AE117" s="121">
        <v>157</v>
      </c>
    </row>
    <row r="118" spans="1:31" ht="15.75" customHeight="1" thickBot="1">
      <c r="A118" s="46" t="s">
        <v>280</v>
      </c>
      <c r="B118" s="93" t="s">
        <v>280</v>
      </c>
      <c r="C118" s="117">
        <v>173</v>
      </c>
      <c r="D118" s="33"/>
      <c r="E118" s="115" t="s">
        <v>280</v>
      </c>
      <c r="F118" s="115">
        <v>191</v>
      </c>
      <c r="G118" s="105"/>
      <c r="O118" s="68">
        <v>1529700</v>
      </c>
      <c r="P118" s="66" t="s">
        <v>1014</v>
      </c>
      <c r="Q118" s="68">
        <v>303</v>
      </c>
      <c r="R118" s="68">
        <v>229</v>
      </c>
      <c r="S118" s="68">
        <v>74</v>
      </c>
      <c r="U118" s="97" t="s">
        <v>1433</v>
      </c>
      <c r="V118" s="68">
        <v>9529104</v>
      </c>
      <c r="W118" s="68">
        <v>324</v>
      </c>
      <c r="X118" s="68">
        <v>275</v>
      </c>
      <c r="Y118" s="68">
        <v>49</v>
      </c>
      <c r="AA118" s="66" t="s">
        <v>1380</v>
      </c>
      <c r="AB118" s="121">
        <v>8211300</v>
      </c>
      <c r="AC118" s="121">
        <v>335</v>
      </c>
      <c r="AD118" s="121">
        <v>176</v>
      </c>
      <c r="AE118" s="121">
        <v>159</v>
      </c>
    </row>
    <row r="119" spans="1:31" ht="23.25" thickBot="1">
      <c r="A119" s="46" t="s">
        <v>764</v>
      </c>
      <c r="B119" s="94" t="s">
        <v>764</v>
      </c>
      <c r="C119" s="117">
        <v>24</v>
      </c>
      <c r="D119" s="33"/>
      <c r="E119" s="115" t="s">
        <v>764</v>
      </c>
      <c r="F119" s="115">
        <v>25</v>
      </c>
      <c r="G119" s="106"/>
      <c r="O119" s="68">
        <v>2512800</v>
      </c>
      <c r="P119" s="66" t="s">
        <v>1059</v>
      </c>
      <c r="Q119" s="68">
        <v>303</v>
      </c>
      <c r="R119" s="68">
        <v>262</v>
      </c>
      <c r="S119" s="68">
        <v>41</v>
      </c>
      <c r="U119" s="97" t="s">
        <v>1014</v>
      </c>
      <c r="V119" s="68">
        <v>1529700</v>
      </c>
      <c r="W119" s="68">
        <v>319</v>
      </c>
      <c r="X119" s="68">
        <v>241</v>
      </c>
      <c r="Y119" s="68">
        <v>78</v>
      </c>
      <c r="AA119" s="66" t="s">
        <v>1433</v>
      </c>
      <c r="AB119" s="121">
        <v>9529104</v>
      </c>
      <c r="AC119" s="121">
        <v>331</v>
      </c>
      <c r="AD119" s="121">
        <v>280</v>
      </c>
      <c r="AE119" s="121">
        <v>51</v>
      </c>
    </row>
    <row r="120" spans="1:31" ht="24" thickBot="1">
      <c r="A120" s="46" t="s">
        <v>200</v>
      </c>
      <c r="B120" s="93" t="s">
        <v>200</v>
      </c>
      <c r="C120" s="117">
        <v>288</v>
      </c>
      <c r="D120" s="33"/>
      <c r="E120" s="115" t="s">
        <v>200</v>
      </c>
      <c r="F120" s="115">
        <v>297</v>
      </c>
      <c r="G120" s="105"/>
      <c r="O120" s="68">
        <v>9329899</v>
      </c>
      <c r="P120" s="66" t="s">
        <v>1424</v>
      </c>
      <c r="Q120" s="68">
        <v>299</v>
      </c>
      <c r="R120" s="68">
        <v>173</v>
      </c>
      <c r="S120" s="68">
        <v>126</v>
      </c>
      <c r="U120" s="97" t="s">
        <v>1100</v>
      </c>
      <c r="V120" s="68">
        <v>3314707</v>
      </c>
      <c r="W120" s="68">
        <v>319</v>
      </c>
      <c r="X120" s="68">
        <v>281</v>
      </c>
      <c r="Y120" s="68">
        <v>38</v>
      </c>
      <c r="AA120" s="66" t="s">
        <v>1100</v>
      </c>
      <c r="AB120" s="121">
        <v>3314707</v>
      </c>
      <c r="AC120" s="121">
        <v>326</v>
      </c>
      <c r="AD120" s="121">
        <v>287</v>
      </c>
      <c r="AE120" s="121">
        <v>39</v>
      </c>
    </row>
    <row r="121" spans="1:31" ht="15.75" customHeight="1" thickBot="1">
      <c r="A121" s="46" t="s">
        <v>137</v>
      </c>
      <c r="B121" s="94" t="s">
        <v>137</v>
      </c>
      <c r="C121" s="117">
        <v>506</v>
      </c>
      <c r="D121" s="33"/>
      <c r="E121" s="115" t="s">
        <v>137</v>
      </c>
      <c r="F121" s="115">
        <v>532</v>
      </c>
      <c r="G121" s="106"/>
      <c r="O121" s="68">
        <v>3314707</v>
      </c>
      <c r="P121" s="66" t="s">
        <v>1100</v>
      </c>
      <c r="Q121" s="68">
        <v>298</v>
      </c>
      <c r="R121" s="68">
        <v>262</v>
      </c>
      <c r="S121" s="68">
        <v>36</v>
      </c>
      <c r="U121" s="97" t="s">
        <v>1380</v>
      </c>
      <c r="V121" s="68">
        <v>8211300</v>
      </c>
      <c r="W121" s="68">
        <v>314</v>
      </c>
      <c r="X121" s="68">
        <v>165</v>
      </c>
      <c r="Y121" s="68">
        <v>149</v>
      </c>
      <c r="AA121" s="66" t="s">
        <v>1014</v>
      </c>
      <c r="AB121" s="121">
        <v>1529700</v>
      </c>
      <c r="AC121" s="121">
        <v>325</v>
      </c>
      <c r="AD121" s="121">
        <v>246</v>
      </c>
      <c r="AE121" s="121">
        <v>79</v>
      </c>
    </row>
    <row r="122" spans="1:31" ht="15.75" thickBot="1">
      <c r="A122" s="46" t="s">
        <v>196</v>
      </c>
      <c r="B122" s="93" t="s">
        <v>196</v>
      </c>
      <c r="C122" s="117">
        <v>291</v>
      </c>
      <c r="D122" s="33"/>
      <c r="E122" s="115" t="s">
        <v>196</v>
      </c>
      <c r="F122" s="115">
        <v>300</v>
      </c>
      <c r="G122" s="105"/>
      <c r="O122" s="68">
        <v>8291100</v>
      </c>
      <c r="P122" s="66" t="s">
        <v>1386</v>
      </c>
      <c r="Q122" s="68">
        <v>295</v>
      </c>
      <c r="R122" s="68">
        <v>199</v>
      </c>
      <c r="S122" s="68">
        <v>96</v>
      </c>
      <c r="U122" s="97" t="s">
        <v>1386</v>
      </c>
      <c r="V122" s="68">
        <v>8291100</v>
      </c>
      <c r="W122" s="68">
        <v>314</v>
      </c>
      <c r="X122" s="68">
        <v>209</v>
      </c>
      <c r="Y122" s="68">
        <v>105</v>
      </c>
      <c r="AA122" s="66" t="s">
        <v>1386</v>
      </c>
      <c r="AB122" s="121">
        <v>8291100</v>
      </c>
      <c r="AC122" s="121">
        <v>324</v>
      </c>
      <c r="AD122" s="121">
        <v>218</v>
      </c>
      <c r="AE122" s="121">
        <v>106</v>
      </c>
    </row>
    <row r="123" spans="1:31" ht="15.75" thickBot="1">
      <c r="A123" s="46" t="s">
        <v>717</v>
      </c>
      <c r="B123" s="94" t="s">
        <v>717</v>
      </c>
      <c r="C123" s="117">
        <v>24</v>
      </c>
      <c r="D123" s="33"/>
      <c r="E123" s="115" t="s">
        <v>717</v>
      </c>
      <c r="F123" s="115">
        <v>25</v>
      </c>
      <c r="G123" s="106"/>
      <c r="O123" s="68">
        <v>8211300</v>
      </c>
      <c r="P123" s="66" t="s">
        <v>1380</v>
      </c>
      <c r="Q123" s="68">
        <v>294</v>
      </c>
      <c r="R123" s="68">
        <v>154</v>
      </c>
      <c r="S123" s="68">
        <v>140</v>
      </c>
      <c r="U123" s="97" t="s">
        <v>1111</v>
      </c>
      <c r="V123" s="68">
        <v>3329501</v>
      </c>
      <c r="W123" s="68">
        <v>310</v>
      </c>
      <c r="X123" s="68">
        <v>291</v>
      </c>
      <c r="Y123" s="68">
        <v>19</v>
      </c>
      <c r="AA123" s="66" t="s">
        <v>1111</v>
      </c>
      <c r="AB123" s="121">
        <v>3329501</v>
      </c>
      <c r="AC123" s="121">
        <v>319</v>
      </c>
      <c r="AD123" s="121">
        <v>298</v>
      </c>
      <c r="AE123" s="121">
        <v>21</v>
      </c>
    </row>
    <row r="124" spans="1:31" ht="15.75" thickBot="1">
      <c r="A124" s="46" t="s">
        <v>239</v>
      </c>
      <c r="B124" s="93" t="s">
        <v>239</v>
      </c>
      <c r="C124" s="117">
        <v>225</v>
      </c>
      <c r="D124" s="33"/>
      <c r="E124" s="115" t="s">
        <v>239</v>
      </c>
      <c r="F124" s="115">
        <v>242</v>
      </c>
      <c r="G124" s="105"/>
      <c r="O124" s="68">
        <v>7729202</v>
      </c>
      <c r="P124" s="66" t="s">
        <v>1358</v>
      </c>
      <c r="Q124" s="68">
        <v>292</v>
      </c>
      <c r="R124" s="68">
        <v>152</v>
      </c>
      <c r="S124" s="68">
        <v>140</v>
      </c>
      <c r="U124" s="97" t="s">
        <v>1059</v>
      </c>
      <c r="V124" s="68">
        <v>2512800</v>
      </c>
      <c r="W124" s="68">
        <v>306</v>
      </c>
      <c r="X124" s="68">
        <v>265</v>
      </c>
      <c r="Y124" s="68">
        <v>41</v>
      </c>
      <c r="AA124" s="66" t="s">
        <v>1059</v>
      </c>
      <c r="AB124" s="121">
        <v>2512800</v>
      </c>
      <c r="AC124" s="121">
        <v>317</v>
      </c>
      <c r="AD124" s="121">
        <v>274</v>
      </c>
      <c r="AE124" s="121">
        <v>43</v>
      </c>
    </row>
    <row r="125" spans="1:31" ht="18" customHeight="1" thickBot="1">
      <c r="A125" s="46" t="s">
        <v>259</v>
      </c>
      <c r="B125" s="94" t="s">
        <v>259</v>
      </c>
      <c r="C125" s="117">
        <v>199</v>
      </c>
      <c r="D125" s="33"/>
      <c r="E125" s="115" t="s">
        <v>259</v>
      </c>
      <c r="F125" s="115">
        <v>204</v>
      </c>
      <c r="G125" s="106"/>
      <c r="O125" s="68">
        <v>3329501</v>
      </c>
      <c r="P125" s="66" t="s">
        <v>1111</v>
      </c>
      <c r="Q125" s="68">
        <v>285</v>
      </c>
      <c r="R125" s="68">
        <v>267</v>
      </c>
      <c r="S125" s="68">
        <v>18</v>
      </c>
      <c r="U125" s="97" t="s">
        <v>1424</v>
      </c>
      <c r="V125" s="68">
        <v>9329899</v>
      </c>
      <c r="W125" s="68">
        <v>303</v>
      </c>
      <c r="X125" s="68">
        <v>175</v>
      </c>
      <c r="Y125" s="68">
        <v>128</v>
      </c>
      <c r="AA125" s="66" t="s">
        <v>1424</v>
      </c>
      <c r="AB125" s="121">
        <v>9329899</v>
      </c>
      <c r="AC125" s="121">
        <v>311</v>
      </c>
      <c r="AD125" s="121">
        <v>178</v>
      </c>
      <c r="AE125" s="121">
        <v>133</v>
      </c>
    </row>
    <row r="126" spans="1:31" ht="15.75" thickBot="1">
      <c r="A126" s="46" t="s">
        <v>179</v>
      </c>
      <c r="B126" s="93" t="s">
        <v>179</v>
      </c>
      <c r="C126" s="117">
        <v>340</v>
      </c>
      <c r="D126" s="33"/>
      <c r="E126" s="115" t="s">
        <v>179</v>
      </c>
      <c r="F126" s="115">
        <v>351</v>
      </c>
      <c r="G126" s="105"/>
      <c r="O126" s="68">
        <v>4762800</v>
      </c>
      <c r="P126" s="66" t="s">
        <v>1241</v>
      </c>
      <c r="Q126" s="68">
        <v>284</v>
      </c>
      <c r="R126" s="68">
        <v>201</v>
      </c>
      <c r="S126" s="68">
        <v>83</v>
      </c>
      <c r="U126" s="97" t="s">
        <v>1243</v>
      </c>
      <c r="V126" s="68">
        <v>4763602</v>
      </c>
      <c r="W126" s="68">
        <v>302</v>
      </c>
      <c r="X126" s="68">
        <v>211</v>
      </c>
      <c r="Y126" s="68">
        <v>91</v>
      </c>
      <c r="AA126" s="66" t="s">
        <v>1243</v>
      </c>
      <c r="AB126" s="121">
        <v>4763602</v>
      </c>
      <c r="AC126" s="121">
        <v>309</v>
      </c>
      <c r="AD126" s="121">
        <v>215</v>
      </c>
      <c r="AE126" s="121">
        <v>94</v>
      </c>
    </row>
    <row r="127" spans="1:31" ht="15.75" thickBot="1">
      <c r="A127" s="46" t="s">
        <v>899</v>
      </c>
      <c r="B127" s="94" t="s">
        <v>899</v>
      </c>
      <c r="C127" s="117">
        <v>5</v>
      </c>
      <c r="D127" s="33"/>
      <c r="E127" s="115" t="s">
        <v>899</v>
      </c>
      <c r="F127" s="115">
        <v>7</v>
      </c>
      <c r="G127" s="106"/>
      <c r="O127" s="68">
        <v>4763602</v>
      </c>
      <c r="P127" s="66" t="s">
        <v>1243</v>
      </c>
      <c r="Q127" s="68">
        <v>280</v>
      </c>
      <c r="R127" s="68">
        <v>197</v>
      </c>
      <c r="S127" s="68">
        <v>83</v>
      </c>
      <c r="U127" s="97" t="s">
        <v>1218</v>
      </c>
      <c r="V127" s="68">
        <v>4744001</v>
      </c>
      <c r="W127" s="68">
        <v>293</v>
      </c>
      <c r="X127" s="68">
        <v>212</v>
      </c>
      <c r="Y127" s="68">
        <v>81</v>
      </c>
      <c r="AA127" s="66" t="s">
        <v>1218</v>
      </c>
      <c r="AB127" s="121">
        <v>4744001</v>
      </c>
      <c r="AC127" s="121">
        <v>303</v>
      </c>
      <c r="AD127" s="121">
        <v>220</v>
      </c>
      <c r="AE127" s="121">
        <v>83</v>
      </c>
    </row>
    <row r="128" spans="1:31" ht="15.75" thickBot="1">
      <c r="A128" s="46" t="s">
        <v>119</v>
      </c>
      <c r="B128" s="93" t="s">
        <v>119</v>
      </c>
      <c r="C128" s="117">
        <v>703</v>
      </c>
      <c r="D128" s="33"/>
      <c r="E128" s="115" t="s">
        <v>119</v>
      </c>
      <c r="F128" s="115">
        <v>743</v>
      </c>
      <c r="G128" s="105"/>
      <c r="O128" s="68">
        <v>4744001</v>
      </c>
      <c r="P128" s="66" t="s">
        <v>1218</v>
      </c>
      <c r="Q128" s="68">
        <v>275</v>
      </c>
      <c r="R128" s="68">
        <v>199</v>
      </c>
      <c r="S128" s="68">
        <v>76</v>
      </c>
      <c r="U128" s="97" t="s">
        <v>1241</v>
      </c>
      <c r="V128" s="68">
        <v>4762800</v>
      </c>
      <c r="W128" s="68">
        <v>293</v>
      </c>
      <c r="X128" s="68">
        <v>205</v>
      </c>
      <c r="Y128" s="68">
        <v>88</v>
      </c>
      <c r="AA128" s="66" t="s">
        <v>1241</v>
      </c>
      <c r="AB128" s="121">
        <v>4762800</v>
      </c>
      <c r="AC128" s="121">
        <v>297</v>
      </c>
      <c r="AD128" s="121">
        <v>209</v>
      </c>
      <c r="AE128" s="121">
        <v>88</v>
      </c>
    </row>
    <row r="129" spans="1:31" ht="15.75" thickBot="1">
      <c r="A129" s="46" t="s">
        <v>392</v>
      </c>
      <c r="B129" s="94" t="s">
        <v>392</v>
      </c>
      <c r="C129" s="117">
        <v>90</v>
      </c>
      <c r="D129" s="33"/>
      <c r="E129" s="115" t="s">
        <v>392</v>
      </c>
      <c r="F129" s="115">
        <v>94</v>
      </c>
      <c r="G129" s="106"/>
      <c r="O129" s="68">
        <v>4742300</v>
      </c>
      <c r="P129" s="66" t="s">
        <v>1216</v>
      </c>
      <c r="Q129" s="68">
        <v>269</v>
      </c>
      <c r="R129" s="68">
        <v>199</v>
      </c>
      <c r="S129" s="68">
        <v>70</v>
      </c>
      <c r="U129" s="97" t="s">
        <v>1216</v>
      </c>
      <c r="V129" s="68">
        <v>4742300</v>
      </c>
      <c r="W129" s="68">
        <v>278</v>
      </c>
      <c r="X129" s="68">
        <v>201</v>
      </c>
      <c r="Y129" s="68">
        <v>77</v>
      </c>
      <c r="AA129" s="66" t="s">
        <v>1216</v>
      </c>
      <c r="AB129" s="121">
        <v>4742300</v>
      </c>
      <c r="AC129" s="121">
        <v>288</v>
      </c>
      <c r="AD129" s="121">
        <v>210</v>
      </c>
      <c r="AE129" s="121">
        <v>78</v>
      </c>
    </row>
    <row r="130" spans="1:31" ht="24" thickBot="1">
      <c r="A130" s="46" t="s">
        <v>512</v>
      </c>
      <c r="B130" s="93" t="s">
        <v>512</v>
      </c>
      <c r="C130" s="117">
        <v>68</v>
      </c>
      <c r="D130" s="33"/>
      <c r="E130" s="115" t="s">
        <v>512</v>
      </c>
      <c r="F130" s="115">
        <v>77</v>
      </c>
      <c r="G130" s="105"/>
      <c r="O130" s="68">
        <v>1521100</v>
      </c>
      <c r="P130" s="66" t="s">
        <v>1013</v>
      </c>
      <c r="Q130" s="68">
        <v>263</v>
      </c>
      <c r="R130" s="68">
        <v>101</v>
      </c>
      <c r="S130" s="68">
        <v>162</v>
      </c>
      <c r="U130" s="97" t="s">
        <v>1392</v>
      </c>
      <c r="V130" s="68">
        <v>8299799</v>
      </c>
      <c r="W130" s="68">
        <v>276</v>
      </c>
      <c r="X130" s="68">
        <v>214</v>
      </c>
      <c r="Y130" s="68">
        <v>62</v>
      </c>
      <c r="AA130" s="66" t="s">
        <v>1392</v>
      </c>
      <c r="AB130" s="121">
        <v>8299799</v>
      </c>
      <c r="AC130" s="121">
        <v>285</v>
      </c>
      <c r="AD130" s="121">
        <v>220</v>
      </c>
      <c r="AE130" s="121">
        <v>65</v>
      </c>
    </row>
    <row r="131" spans="1:31" ht="24" thickBot="1">
      <c r="A131" s="46" t="s">
        <v>208</v>
      </c>
      <c r="B131" s="94" t="s">
        <v>208</v>
      </c>
      <c r="C131" s="117">
        <v>271</v>
      </c>
      <c r="D131" s="33"/>
      <c r="E131" s="115" t="s">
        <v>208</v>
      </c>
      <c r="F131" s="115">
        <v>284</v>
      </c>
      <c r="G131" s="106"/>
      <c r="O131" s="68">
        <v>3299003</v>
      </c>
      <c r="P131" s="66" t="s">
        <v>1087</v>
      </c>
      <c r="Q131" s="68">
        <v>261</v>
      </c>
      <c r="R131" s="68">
        <v>217</v>
      </c>
      <c r="S131" s="68">
        <v>44</v>
      </c>
      <c r="U131" s="97" t="s">
        <v>1013</v>
      </c>
      <c r="V131" s="68">
        <v>1521100</v>
      </c>
      <c r="W131" s="68">
        <v>274</v>
      </c>
      <c r="X131" s="68">
        <v>104</v>
      </c>
      <c r="Y131" s="68">
        <v>170</v>
      </c>
      <c r="AA131" s="66" t="s">
        <v>1087</v>
      </c>
      <c r="AB131" s="121">
        <v>3299003</v>
      </c>
      <c r="AC131" s="121">
        <v>282</v>
      </c>
      <c r="AD131" s="121">
        <v>234</v>
      </c>
      <c r="AE131" s="121">
        <v>48</v>
      </c>
    </row>
    <row r="132" spans="1:31" ht="24" thickBot="1">
      <c r="A132" s="46" t="s">
        <v>222</v>
      </c>
      <c r="B132" s="93" t="s">
        <v>222</v>
      </c>
      <c r="C132" s="117">
        <v>247</v>
      </c>
      <c r="D132" s="33"/>
      <c r="E132" s="115" t="s">
        <v>222</v>
      </c>
      <c r="F132" s="115">
        <v>258</v>
      </c>
      <c r="G132" s="105"/>
      <c r="O132" s="68">
        <v>8219901</v>
      </c>
      <c r="P132" s="66" t="s">
        <v>1381</v>
      </c>
      <c r="Q132" s="68">
        <v>261</v>
      </c>
      <c r="R132" s="68">
        <v>153</v>
      </c>
      <c r="S132" s="68">
        <v>108</v>
      </c>
      <c r="U132" s="97" t="s">
        <v>1303</v>
      </c>
      <c r="V132" s="68">
        <v>5620101</v>
      </c>
      <c r="W132" s="68">
        <v>274</v>
      </c>
      <c r="X132" s="68">
        <v>109</v>
      </c>
      <c r="Y132" s="68">
        <v>165</v>
      </c>
      <c r="AA132" s="66" t="s">
        <v>1303</v>
      </c>
      <c r="AB132" s="121">
        <v>5620101</v>
      </c>
      <c r="AC132" s="121">
        <v>279</v>
      </c>
      <c r="AD132" s="121">
        <v>112</v>
      </c>
      <c r="AE132" s="121">
        <v>167</v>
      </c>
    </row>
    <row r="133" spans="1:31" ht="24" thickBot="1">
      <c r="A133" s="46" t="s">
        <v>481</v>
      </c>
      <c r="B133" s="94" t="s">
        <v>481</v>
      </c>
      <c r="C133" s="117">
        <v>72</v>
      </c>
      <c r="D133" s="33"/>
      <c r="E133" s="115" t="s">
        <v>481</v>
      </c>
      <c r="F133" s="115">
        <v>82</v>
      </c>
      <c r="G133" s="106"/>
      <c r="O133" s="68">
        <v>5620101</v>
      </c>
      <c r="P133" s="66" t="s">
        <v>1303</v>
      </c>
      <c r="Q133" s="68">
        <v>260</v>
      </c>
      <c r="R133" s="68">
        <v>104</v>
      </c>
      <c r="S133" s="68">
        <v>156</v>
      </c>
      <c r="U133" s="97" t="s">
        <v>1087</v>
      </c>
      <c r="V133" s="68">
        <v>3299003</v>
      </c>
      <c r="W133" s="68">
        <v>273</v>
      </c>
      <c r="X133" s="68">
        <v>226</v>
      </c>
      <c r="Y133" s="68">
        <v>47</v>
      </c>
      <c r="AA133" s="66" t="s">
        <v>1013</v>
      </c>
      <c r="AB133" s="121">
        <v>1521100</v>
      </c>
      <c r="AC133" s="121">
        <v>278</v>
      </c>
      <c r="AD133" s="121">
        <v>105</v>
      </c>
      <c r="AE133" s="121">
        <v>173</v>
      </c>
    </row>
    <row r="134" spans="1:31" ht="24" thickBot="1">
      <c r="A134" s="46" t="s">
        <v>668</v>
      </c>
      <c r="B134" s="93" t="s">
        <v>668</v>
      </c>
      <c r="C134" s="117">
        <v>34</v>
      </c>
      <c r="D134" s="33"/>
      <c r="E134" s="115" t="s">
        <v>668</v>
      </c>
      <c r="F134" s="115">
        <v>35</v>
      </c>
      <c r="G134" s="105"/>
      <c r="O134" s="68">
        <v>8299799</v>
      </c>
      <c r="P134" s="66" t="s">
        <v>1392</v>
      </c>
      <c r="Q134" s="68">
        <v>257</v>
      </c>
      <c r="R134" s="68">
        <v>199</v>
      </c>
      <c r="S134" s="68">
        <v>58</v>
      </c>
      <c r="U134" s="97" t="s">
        <v>1051</v>
      </c>
      <c r="V134" s="68">
        <v>2330399</v>
      </c>
      <c r="W134" s="68">
        <v>269</v>
      </c>
      <c r="X134" s="68">
        <v>197</v>
      </c>
      <c r="Y134" s="68">
        <v>72</v>
      </c>
      <c r="AA134" s="66" t="s">
        <v>1051</v>
      </c>
      <c r="AB134" s="121">
        <v>2330399</v>
      </c>
      <c r="AC134" s="121">
        <v>276</v>
      </c>
      <c r="AD134" s="121">
        <v>201</v>
      </c>
      <c r="AE134" s="121">
        <v>75</v>
      </c>
    </row>
    <row r="135" spans="1:31" ht="24" thickBot="1">
      <c r="A135" s="46" t="s">
        <v>381</v>
      </c>
      <c r="B135" s="94" t="s">
        <v>381</v>
      </c>
      <c r="C135" s="117">
        <v>101</v>
      </c>
      <c r="D135" s="33"/>
      <c r="E135" s="115" t="s">
        <v>381</v>
      </c>
      <c r="F135" s="115">
        <v>113</v>
      </c>
      <c r="G135" s="106"/>
      <c r="O135" s="68">
        <v>2330399</v>
      </c>
      <c r="P135" s="66" t="s">
        <v>1051</v>
      </c>
      <c r="Q135" s="68">
        <v>256</v>
      </c>
      <c r="R135" s="68">
        <v>186</v>
      </c>
      <c r="S135" s="68">
        <v>70</v>
      </c>
      <c r="U135" s="97" t="s">
        <v>1381</v>
      </c>
      <c r="V135" s="68">
        <v>8219901</v>
      </c>
      <c r="W135" s="68">
        <v>269</v>
      </c>
      <c r="X135" s="68">
        <v>158</v>
      </c>
      <c r="Y135" s="68">
        <v>111</v>
      </c>
      <c r="AA135" s="66" t="s">
        <v>978</v>
      </c>
      <c r="AB135" s="121">
        <v>1091102</v>
      </c>
      <c r="AC135" s="121">
        <v>272</v>
      </c>
      <c r="AD135" s="121">
        <v>131</v>
      </c>
      <c r="AE135" s="121">
        <v>141</v>
      </c>
    </row>
    <row r="136" spans="1:31" ht="15.75" thickBot="1">
      <c r="A136" s="46" t="s">
        <v>390</v>
      </c>
      <c r="B136" s="93" t="s">
        <v>390</v>
      </c>
      <c r="C136" s="117">
        <v>94</v>
      </c>
      <c r="D136" s="33"/>
      <c r="E136" s="115" t="s">
        <v>390</v>
      </c>
      <c r="F136" s="115">
        <v>99</v>
      </c>
      <c r="G136" s="105"/>
      <c r="O136" s="68">
        <v>5223100</v>
      </c>
      <c r="P136" s="66" t="s">
        <v>1288</v>
      </c>
      <c r="Q136" s="68">
        <v>241</v>
      </c>
      <c r="R136" s="68">
        <v>171</v>
      </c>
      <c r="S136" s="68">
        <v>70</v>
      </c>
      <c r="U136" s="97" t="s">
        <v>1288</v>
      </c>
      <c r="V136" s="68">
        <v>5223100</v>
      </c>
      <c r="W136" s="68">
        <v>258</v>
      </c>
      <c r="X136" s="68">
        <v>179</v>
      </c>
      <c r="Y136" s="68">
        <v>79</v>
      </c>
      <c r="AA136" s="66" t="s">
        <v>1381</v>
      </c>
      <c r="AB136" s="121">
        <v>8219901</v>
      </c>
      <c r="AC136" s="121">
        <v>272</v>
      </c>
      <c r="AD136" s="121">
        <v>161</v>
      </c>
      <c r="AE136" s="121">
        <v>111</v>
      </c>
    </row>
    <row r="137" spans="1:31" ht="15.75" thickBot="1">
      <c r="A137" s="46" t="s">
        <v>753</v>
      </c>
      <c r="B137" s="94" t="s">
        <v>753</v>
      </c>
      <c r="C137" s="117">
        <v>21</v>
      </c>
      <c r="D137" s="33"/>
      <c r="E137" s="115" t="s">
        <v>753</v>
      </c>
      <c r="F137" s="115">
        <v>21</v>
      </c>
      <c r="G137" s="106"/>
      <c r="O137" s="68">
        <v>4761002</v>
      </c>
      <c r="P137" s="66" t="s">
        <v>1239</v>
      </c>
      <c r="Q137" s="68">
        <v>238</v>
      </c>
      <c r="R137" s="68">
        <v>135</v>
      </c>
      <c r="S137" s="68">
        <v>103</v>
      </c>
      <c r="U137" s="97" t="s">
        <v>1448</v>
      </c>
      <c r="V137" s="68">
        <v>9609206</v>
      </c>
      <c r="W137" s="68">
        <v>254</v>
      </c>
      <c r="X137" s="68">
        <v>209</v>
      </c>
      <c r="Y137" s="68">
        <v>45</v>
      </c>
      <c r="AA137" s="66" t="s">
        <v>1288</v>
      </c>
      <c r="AB137" s="121">
        <v>5223100</v>
      </c>
      <c r="AC137" s="121">
        <v>271</v>
      </c>
      <c r="AD137" s="121">
        <v>188</v>
      </c>
      <c r="AE137" s="121">
        <v>83</v>
      </c>
    </row>
    <row r="138" spans="1:31" ht="16.5" customHeight="1" thickBot="1">
      <c r="A138" s="46" t="s">
        <v>587</v>
      </c>
      <c r="B138" s="93" t="s">
        <v>587</v>
      </c>
      <c r="C138" s="117">
        <v>50</v>
      </c>
      <c r="D138" s="33"/>
      <c r="E138" s="115" t="s">
        <v>587</v>
      </c>
      <c r="F138" s="115">
        <v>50</v>
      </c>
      <c r="G138" s="105"/>
      <c r="O138" s="68">
        <v>4330402</v>
      </c>
      <c r="P138" s="66" t="s">
        <v>1139</v>
      </c>
      <c r="Q138" s="68">
        <v>235</v>
      </c>
      <c r="R138" s="68">
        <v>223</v>
      </c>
      <c r="S138" s="68">
        <v>12</v>
      </c>
      <c r="U138" s="97" t="s">
        <v>1139</v>
      </c>
      <c r="V138" s="68">
        <v>4330402</v>
      </c>
      <c r="W138" s="68">
        <v>248</v>
      </c>
      <c r="X138" s="68">
        <v>235</v>
      </c>
      <c r="Y138" s="68">
        <v>13</v>
      </c>
      <c r="AA138" s="66" t="s">
        <v>1448</v>
      </c>
      <c r="AB138" s="121">
        <v>9609206</v>
      </c>
      <c r="AC138" s="121">
        <v>269</v>
      </c>
      <c r="AD138" s="121">
        <v>222</v>
      </c>
      <c r="AE138" s="121">
        <v>47</v>
      </c>
    </row>
    <row r="139" spans="1:31" ht="24" thickBot="1">
      <c r="A139" s="46" t="s">
        <v>565</v>
      </c>
      <c r="B139" s="94" t="s">
        <v>565</v>
      </c>
      <c r="C139" s="117">
        <v>51</v>
      </c>
      <c r="D139" s="33"/>
      <c r="E139" s="115" t="s">
        <v>565</v>
      </c>
      <c r="F139" s="115">
        <v>51</v>
      </c>
      <c r="G139" s="106"/>
      <c r="O139" s="68">
        <v>9529101</v>
      </c>
      <c r="P139" s="66" t="s">
        <v>1430</v>
      </c>
      <c r="Q139" s="68">
        <v>232</v>
      </c>
      <c r="R139" s="68">
        <v>196</v>
      </c>
      <c r="S139" s="68">
        <v>36</v>
      </c>
      <c r="U139" s="97" t="s">
        <v>1239</v>
      </c>
      <c r="V139" s="68">
        <v>4761002</v>
      </c>
      <c r="W139" s="68">
        <v>248</v>
      </c>
      <c r="X139" s="68">
        <v>140</v>
      </c>
      <c r="Y139" s="68">
        <v>108</v>
      </c>
      <c r="AA139" s="66" t="s">
        <v>1139</v>
      </c>
      <c r="AB139" s="121">
        <v>4330402</v>
      </c>
      <c r="AC139" s="121">
        <v>259</v>
      </c>
      <c r="AD139" s="121">
        <v>245</v>
      </c>
      <c r="AE139" s="121">
        <v>14</v>
      </c>
    </row>
    <row r="140" spans="1:31" ht="15.75" thickBot="1">
      <c r="A140" s="46" t="s">
        <v>154</v>
      </c>
      <c r="B140" s="93" t="s">
        <v>154</v>
      </c>
      <c r="C140" s="117">
        <v>417</v>
      </c>
      <c r="D140" s="33"/>
      <c r="E140" s="115" t="s">
        <v>154</v>
      </c>
      <c r="F140" s="115">
        <v>438</v>
      </c>
      <c r="G140" s="105"/>
      <c r="O140" s="68">
        <v>1094500</v>
      </c>
      <c r="P140" s="66" t="s">
        <v>982</v>
      </c>
      <c r="Q140" s="68">
        <v>230</v>
      </c>
      <c r="R140" s="68">
        <v>96</v>
      </c>
      <c r="S140" s="68">
        <v>134</v>
      </c>
      <c r="U140" s="97" t="s">
        <v>982</v>
      </c>
      <c r="V140" s="68">
        <v>1094500</v>
      </c>
      <c r="W140" s="68">
        <v>241</v>
      </c>
      <c r="X140" s="68">
        <v>103</v>
      </c>
      <c r="Y140" s="68">
        <v>138</v>
      </c>
      <c r="AA140" s="66" t="s">
        <v>1239</v>
      </c>
      <c r="AB140" s="121">
        <v>4761002</v>
      </c>
      <c r="AC140" s="121">
        <v>253</v>
      </c>
      <c r="AD140" s="121">
        <v>144</v>
      </c>
      <c r="AE140" s="121">
        <v>109</v>
      </c>
    </row>
    <row r="141" spans="1:31" ht="15.75" thickBot="1">
      <c r="A141" s="46" t="s">
        <v>500</v>
      </c>
      <c r="B141" s="94" t="s">
        <v>500</v>
      </c>
      <c r="C141" s="117">
        <v>66</v>
      </c>
      <c r="D141" s="33"/>
      <c r="E141" s="115" t="s">
        <v>500</v>
      </c>
      <c r="F141" s="115">
        <v>71</v>
      </c>
      <c r="G141" s="106"/>
      <c r="O141" s="68">
        <v>9609206</v>
      </c>
      <c r="P141" s="66" t="s">
        <v>1448</v>
      </c>
      <c r="Q141" s="68">
        <v>229</v>
      </c>
      <c r="R141" s="68">
        <v>188</v>
      </c>
      <c r="S141" s="68">
        <v>41</v>
      </c>
      <c r="U141" s="97" t="s">
        <v>1430</v>
      </c>
      <c r="V141" s="68">
        <v>9529101</v>
      </c>
      <c r="W141" s="68">
        <v>238</v>
      </c>
      <c r="X141" s="68">
        <v>202</v>
      </c>
      <c r="Y141" s="68">
        <v>36</v>
      </c>
      <c r="AA141" s="66" t="s">
        <v>982</v>
      </c>
      <c r="AB141" s="121">
        <v>1094500</v>
      </c>
      <c r="AC141" s="121">
        <v>248</v>
      </c>
      <c r="AD141" s="121">
        <v>107</v>
      </c>
      <c r="AE141" s="121">
        <v>141</v>
      </c>
    </row>
    <row r="142" spans="1:31" ht="15.75" thickBot="1">
      <c r="A142" s="46" t="s">
        <v>290</v>
      </c>
      <c r="B142" s="93" t="s">
        <v>290</v>
      </c>
      <c r="C142" s="117">
        <v>170</v>
      </c>
      <c r="D142" s="33"/>
      <c r="E142" s="115" t="s">
        <v>290</v>
      </c>
      <c r="F142" s="115">
        <v>176</v>
      </c>
      <c r="G142" s="105"/>
      <c r="O142" s="68">
        <v>4761001</v>
      </c>
      <c r="P142" s="66" t="s">
        <v>1238</v>
      </c>
      <c r="Q142" s="68">
        <v>226</v>
      </c>
      <c r="R142" s="68">
        <v>129</v>
      </c>
      <c r="S142" s="68">
        <v>97</v>
      </c>
      <c r="U142" s="97" t="s">
        <v>1356</v>
      </c>
      <c r="V142" s="68">
        <v>7723300</v>
      </c>
      <c r="W142" s="68">
        <v>232</v>
      </c>
      <c r="X142" s="68">
        <v>29</v>
      </c>
      <c r="Y142" s="68">
        <v>203</v>
      </c>
      <c r="AA142" s="66" t="s">
        <v>1430</v>
      </c>
      <c r="AB142" s="121">
        <v>9529101</v>
      </c>
      <c r="AC142" s="121">
        <v>246</v>
      </c>
      <c r="AD142" s="121">
        <v>210</v>
      </c>
      <c r="AE142" s="121">
        <v>36</v>
      </c>
    </row>
    <row r="143" spans="1:31" ht="15.75" thickBot="1">
      <c r="A143" s="46" t="s">
        <v>295</v>
      </c>
      <c r="B143" s="94" t="s">
        <v>295</v>
      </c>
      <c r="C143" s="117">
        <v>160</v>
      </c>
      <c r="D143" s="33"/>
      <c r="E143" s="115" t="s">
        <v>295</v>
      </c>
      <c r="F143" s="115">
        <v>165</v>
      </c>
      <c r="G143" s="106"/>
      <c r="O143" s="68">
        <v>8593700</v>
      </c>
      <c r="P143" s="66" t="s">
        <v>1400</v>
      </c>
      <c r="Q143" s="68">
        <v>220</v>
      </c>
      <c r="R143" s="68">
        <v>96</v>
      </c>
      <c r="S143" s="68">
        <v>124</v>
      </c>
      <c r="U143" s="97" t="s">
        <v>1238</v>
      </c>
      <c r="V143" s="68">
        <v>4761001</v>
      </c>
      <c r="W143" s="68">
        <v>230</v>
      </c>
      <c r="X143" s="68">
        <v>131</v>
      </c>
      <c r="Y143" s="68">
        <v>99</v>
      </c>
      <c r="AA143" s="66" t="s">
        <v>1413</v>
      </c>
      <c r="AB143" s="121">
        <v>9001906</v>
      </c>
      <c r="AC143" s="121">
        <v>242</v>
      </c>
      <c r="AD143" s="121">
        <v>216</v>
      </c>
      <c r="AE143" s="121">
        <v>26</v>
      </c>
    </row>
    <row r="144" spans="1:31" ht="15.75" thickBot="1">
      <c r="A144" s="46" t="s">
        <v>588</v>
      </c>
      <c r="B144" s="93" t="s">
        <v>588</v>
      </c>
      <c r="C144" s="117">
        <v>46</v>
      </c>
      <c r="D144" s="33"/>
      <c r="E144" s="115" t="s">
        <v>588</v>
      </c>
      <c r="F144" s="115">
        <v>47</v>
      </c>
      <c r="G144" s="105"/>
      <c r="O144" s="68">
        <v>7723300</v>
      </c>
      <c r="P144" s="66" t="s">
        <v>1356</v>
      </c>
      <c r="Q144" s="68">
        <v>214</v>
      </c>
      <c r="R144" s="68">
        <v>26</v>
      </c>
      <c r="S144" s="68">
        <v>188</v>
      </c>
      <c r="U144" s="97" t="s">
        <v>1400</v>
      </c>
      <c r="V144" s="68">
        <v>8593700</v>
      </c>
      <c r="W144" s="68">
        <v>230</v>
      </c>
      <c r="X144" s="68">
        <v>104</v>
      </c>
      <c r="Y144" s="68">
        <v>126</v>
      </c>
      <c r="AA144" s="66" t="s">
        <v>1356</v>
      </c>
      <c r="AB144" s="121">
        <v>7723300</v>
      </c>
      <c r="AC144" s="121">
        <v>237</v>
      </c>
      <c r="AD144" s="121">
        <v>31</v>
      </c>
      <c r="AE144" s="121">
        <v>206</v>
      </c>
    </row>
    <row r="145" spans="1:31" ht="15.75" customHeight="1" thickBot="1">
      <c r="A145" s="46" t="s">
        <v>519</v>
      </c>
      <c r="B145" s="94" t="s">
        <v>519</v>
      </c>
      <c r="C145" s="117">
        <v>71</v>
      </c>
      <c r="D145" s="33"/>
      <c r="E145" s="115" t="s">
        <v>519</v>
      </c>
      <c r="F145" s="115">
        <v>74</v>
      </c>
      <c r="G145" s="106"/>
      <c r="O145" s="68">
        <v>1352900</v>
      </c>
      <c r="P145" s="66" t="s">
        <v>999</v>
      </c>
      <c r="Q145" s="68">
        <v>213</v>
      </c>
      <c r="R145" s="68">
        <v>164</v>
      </c>
      <c r="S145" s="68">
        <v>49</v>
      </c>
      <c r="U145" s="97" t="s">
        <v>978</v>
      </c>
      <c r="V145" s="68">
        <v>1091102</v>
      </c>
      <c r="W145" s="68">
        <v>220</v>
      </c>
      <c r="X145" s="68">
        <v>107</v>
      </c>
      <c r="Y145" s="68">
        <v>113</v>
      </c>
      <c r="AA145" s="66" t="s">
        <v>1400</v>
      </c>
      <c r="AB145" s="121">
        <v>8593700</v>
      </c>
      <c r="AC145" s="121">
        <v>234</v>
      </c>
      <c r="AD145" s="121">
        <v>106</v>
      </c>
      <c r="AE145" s="121">
        <v>128</v>
      </c>
    </row>
    <row r="146" spans="1:31" ht="15.75" thickBot="1">
      <c r="A146" s="46" t="s">
        <v>550</v>
      </c>
      <c r="B146" s="93" t="s">
        <v>550</v>
      </c>
      <c r="C146" s="117">
        <v>57</v>
      </c>
      <c r="D146" s="33"/>
      <c r="E146" s="115" t="s">
        <v>550</v>
      </c>
      <c r="F146" s="115">
        <v>61</v>
      </c>
      <c r="G146" s="105"/>
      <c r="O146" s="68">
        <v>1092900</v>
      </c>
      <c r="P146" s="66" t="s">
        <v>979</v>
      </c>
      <c r="Q146" s="68">
        <v>208</v>
      </c>
      <c r="R146" s="68">
        <v>73</v>
      </c>
      <c r="S146" s="68">
        <v>135</v>
      </c>
      <c r="U146" s="97" t="s">
        <v>999</v>
      </c>
      <c r="V146" s="68">
        <v>1352900</v>
      </c>
      <c r="W146" s="68">
        <v>220</v>
      </c>
      <c r="X146" s="68">
        <v>170</v>
      </c>
      <c r="Y146" s="68">
        <v>50</v>
      </c>
      <c r="AA146" s="66" t="s">
        <v>1238</v>
      </c>
      <c r="AB146" s="121">
        <v>4761001</v>
      </c>
      <c r="AC146" s="121">
        <v>233</v>
      </c>
      <c r="AD146" s="121">
        <v>133</v>
      </c>
      <c r="AE146" s="121">
        <v>100</v>
      </c>
    </row>
    <row r="147" spans="1:31" ht="15.75" thickBot="1">
      <c r="A147" s="46" t="s">
        <v>386</v>
      </c>
      <c r="B147" s="94" t="s">
        <v>386</v>
      </c>
      <c r="C147" s="117">
        <v>101</v>
      </c>
      <c r="D147" s="33"/>
      <c r="E147" s="115" t="s">
        <v>386</v>
      </c>
      <c r="F147" s="115">
        <v>104</v>
      </c>
      <c r="G147" s="106"/>
      <c r="O147" s="68">
        <v>4930204</v>
      </c>
      <c r="P147" s="66" t="s">
        <v>1281</v>
      </c>
      <c r="Q147" s="68">
        <v>206</v>
      </c>
      <c r="R147" s="68">
        <v>185</v>
      </c>
      <c r="S147" s="68">
        <v>21</v>
      </c>
      <c r="U147" s="97" t="s">
        <v>979</v>
      </c>
      <c r="V147" s="68">
        <v>1092900</v>
      </c>
      <c r="W147" s="68">
        <v>216</v>
      </c>
      <c r="X147" s="68">
        <v>74</v>
      </c>
      <c r="Y147" s="68">
        <v>142</v>
      </c>
      <c r="AA147" s="66" t="s">
        <v>999</v>
      </c>
      <c r="AB147" s="121">
        <v>1352900</v>
      </c>
      <c r="AC147" s="121">
        <v>225</v>
      </c>
      <c r="AD147" s="121">
        <v>173</v>
      </c>
      <c r="AE147" s="121">
        <v>52</v>
      </c>
    </row>
    <row r="148" spans="1:31" ht="15.75" thickBot="1">
      <c r="A148" s="46" t="s">
        <v>411</v>
      </c>
      <c r="B148" s="93" t="s">
        <v>411</v>
      </c>
      <c r="C148" s="117">
        <v>93</v>
      </c>
      <c r="D148" s="33"/>
      <c r="E148" s="115" t="s">
        <v>411</v>
      </c>
      <c r="F148" s="115">
        <v>103</v>
      </c>
      <c r="G148" s="105"/>
      <c r="O148" s="68">
        <v>1351100</v>
      </c>
      <c r="P148" s="66" t="s">
        <v>998</v>
      </c>
      <c r="Q148" s="68">
        <v>196</v>
      </c>
      <c r="R148" s="68">
        <v>58</v>
      </c>
      <c r="S148" s="68">
        <v>138</v>
      </c>
      <c r="U148" s="97" t="s">
        <v>1281</v>
      </c>
      <c r="V148" s="68">
        <v>4930204</v>
      </c>
      <c r="W148" s="68">
        <v>214</v>
      </c>
      <c r="X148" s="68">
        <v>192</v>
      </c>
      <c r="Y148" s="68">
        <v>22</v>
      </c>
      <c r="AA148" s="66" t="s">
        <v>1281</v>
      </c>
      <c r="AB148" s="121">
        <v>4930204</v>
      </c>
      <c r="AC148" s="121">
        <v>225</v>
      </c>
      <c r="AD148" s="121">
        <v>201</v>
      </c>
      <c r="AE148" s="121">
        <v>24</v>
      </c>
    </row>
    <row r="149" spans="1:31" ht="15.75" thickBot="1">
      <c r="A149" s="46" t="s">
        <v>843</v>
      </c>
      <c r="B149" s="94" t="s">
        <v>843</v>
      </c>
      <c r="C149" s="117">
        <v>11</v>
      </c>
      <c r="D149" s="33"/>
      <c r="E149" s="115" t="s">
        <v>843</v>
      </c>
      <c r="F149" s="115">
        <v>11</v>
      </c>
      <c r="G149" s="106"/>
      <c r="O149" s="68">
        <v>8712300</v>
      </c>
      <c r="P149" s="66" t="s">
        <v>1408</v>
      </c>
      <c r="Q149" s="68">
        <v>196</v>
      </c>
      <c r="R149" s="68">
        <v>46</v>
      </c>
      <c r="S149" s="68">
        <v>150</v>
      </c>
      <c r="U149" s="97" t="s">
        <v>1413</v>
      </c>
      <c r="V149" s="68">
        <v>9001906</v>
      </c>
      <c r="W149" s="68">
        <v>214</v>
      </c>
      <c r="X149" s="68">
        <v>190</v>
      </c>
      <c r="Y149" s="68">
        <v>24</v>
      </c>
      <c r="AA149" s="66" t="s">
        <v>979</v>
      </c>
      <c r="AB149" s="121">
        <v>1092900</v>
      </c>
      <c r="AC149" s="121">
        <v>220</v>
      </c>
      <c r="AD149" s="121">
        <v>76</v>
      </c>
      <c r="AE149" s="121">
        <v>144</v>
      </c>
    </row>
    <row r="150" spans="1:31" ht="24" thickBot="1">
      <c r="A150" s="46" t="s">
        <v>159</v>
      </c>
      <c r="B150" s="93" t="s">
        <v>159</v>
      </c>
      <c r="C150" s="117">
        <v>396</v>
      </c>
      <c r="D150" s="33"/>
      <c r="E150" s="115" t="s">
        <v>159</v>
      </c>
      <c r="F150" s="115">
        <v>418</v>
      </c>
      <c r="G150" s="105"/>
      <c r="O150" s="68">
        <v>4530704</v>
      </c>
      <c r="P150" s="66" t="s">
        <v>1160</v>
      </c>
      <c r="Q150" s="68">
        <v>195</v>
      </c>
      <c r="R150" s="68">
        <v>162</v>
      </c>
      <c r="S150" s="68">
        <v>33</v>
      </c>
      <c r="U150" s="97" t="s">
        <v>1160</v>
      </c>
      <c r="V150" s="68">
        <v>4530704</v>
      </c>
      <c r="W150" s="68">
        <v>213</v>
      </c>
      <c r="X150" s="68">
        <v>175</v>
      </c>
      <c r="Y150" s="68">
        <v>38</v>
      </c>
      <c r="AA150" s="66" t="s">
        <v>1160</v>
      </c>
      <c r="AB150" s="121">
        <v>4530704</v>
      </c>
      <c r="AC150" s="121">
        <v>219</v>
      </c>
      <c r="AD150" s="121">
        <v>181</v>
      </c>
      <c r="AE150" s="121">
        <v>38</v>
      </c>
    </row>
    <row r="151" spans="1:31" ht="24" thickBot="1">
      <c r="A151" s="46" t="s">
        <v>144</v>
      </c>
      <c r="B151" s="94" t="s">
        <v>144</v>
      </c>
      <c r="C151" s="117">
        <v>522</v>
      </c>
      <c r="D151" s="33"/>
      <c r="E151" s="115" t="s">
        <v>144</v>
      </c>
      <c r="F151" s="115">
        <v>555</v>
      </c>
      <c r="G151" s="106"/>
      <c r="O151" s="68">
        <v>4722902</v>
      </c>
      <c r="P151" s="66" t="s">
        <v>1208</v>
      </c>
      <c r="Q151" s="68">
        <v>195</v>
      </c>
      <c r="R151" s="68">
        <v>115</v>
      </c>
      <c r="S151" s="68">
        <v>80</v>
      </c>
      <c r="U151" s="97" t="s">
        <v>1408</v>
      </c>
      <c r="V151" s="68">
        <v>8712300</v>
      </c>
      <c r="W151" s="68">
        <v>210</v>
      </c>
      <c r="X151" s="68">
        <v>47</v>
      </c>
      <c r="Y151" s="68">
        <v>163</v>
      </c>
      <c r="AA151" s="66" t="s">
        <v>1315</v>
      </c>
      <c r="AB151" s="121">
        <v>5912099</v>
      </c>
      <c r="AC151" s="121">
        <v>217</v>
      </c>
      <c r="AD151" s="121">
        <v>172</v>
      </c>
      <c r="AE151" s="121">
        <v>45</v>
      </c>
    </row>
    <row r="152" spans="1:31" ht="24" thickBot="1">
      <c r="A152" s="46" t="s">
        <v>113</v>
      </c>
      <c r="B152" s="93" t="s">
        <v>113</v>
      </c>
      <c r="C152" s="117">
        <v>757</v>
      </c>
      <c r="D152" s="33"/>
      <c r="E152" s="115" t="s">
        <v>113</v>
      </c>
      <c r="F152" s="115">
        <v>789</v>
      </c>
      <c r="G152" s="105"/>
      <c r="O152" s="68">
        <v>1013901</v>
      </c>
      <c r="P152" s="66" t="s">
        <v>962</v>
      </c>
      <c r="Q152" s="68">
        <v>191</v>
      </c>
      <c r="R152" s="68">
        <v>112</v>
      </c>
      <c r="S152" s="68">
        <v>79</v>
      </c>
      <c r="U152" s="97" t="s">
        <v>998</v>
      </c>
      <c r="V152" s="68">
        <v>1351100</v>
      </c>
      <c r="W152" s="68">
        <v>208</v>
      </c>
      <c r="X152" s="68">
        <v>61</v>
      </c>
      <c r="Y152" s="68">
        <v>147</v>
      </c>
      <c r="AA152" s="66" t="s">
        <v>1321</v>
      </c>
      <c r="AB152" s="121">
        <v>6190699</v>
      </c>
      <c r="AC152" s="121">
        <v>217</v>
      </c>
      <c r="AD152" s="121">
        <v>201</v>
      </c>
      <c r="AE152" s="121">
        <v>16</v>
      </c>
    </row>
    <row r="153" spans="1:31" ht="24" thickBot="1">
      <c r="A153" s="46" t="s">
        <v>469</v>
      </c>
      <c r="B153" s="94" t="s">
        <v>469</v>
      </c>
      <c r="C153" s="117">
        <v>77</v>
      </c>
      <c r="D153" s="33"/>
      <c r="E153" s="115" t="s">
        <v>469</v>
      </c>
      <c r="F153" s="115">
        <v>83</v>
      </c>
      <c r="G153" s="106"/>
      <c r="O153" s="68">
        <v>6190699</v>
      </c>
      <c r="P153" s="66" t="s">
        <v>1321</v>
      </c>
      <c r="Q153" s="68">
        <v>191</v>
      </c>
      <c r="R153" s="68">
        <v>176</v>
      </c>
      <c r="S153" s="68">
        <v>15</v>
      </c>
      <c r="U153" s="97" t="s">
        <v>962</v>
      </c>
      <c r="V153" s="68">
        <v>1013901</v>
      </c>
      <c r="W153" s="68">
        <v>206</v>
      </c>
      <c r="X153" s="68">
        <v>125</v>
      </c>
      <c r="Y153" s="68">
        <v>81</v>
      </c>
      <c r="AA153" s="66" t="s">
        <v>1408</v>
      </c>
      <c r="AB153" s="121">
        <v>8712300</v>
      </c>
      <c r="AC153" s="121">
        <v>217</v>
      </c>
      <c r="AD153" s="121">
        <v>48</v>
      </c>
      <c r="AE153" s="121">
        <v>169</v>
      </c>
    </row>
    <row r="154" spans="1:31" ht="16.5" customHeight="1" thickBot="1">
      <c r="A154" s="46" t="s">
        <v>418</v>
      </c>
      <c r="B154" s="93" t="s">
        <v>418</v>
      </c>
      <c r="C154" s="117">
        <v>89</v>
      </c>
      <c r="D154" s="33"/>
      <c r="E154" s="115" t="s">
        <v>418</v>
      </c>
      <c r="F154" s="115">
        <v>96</v>
      </c>
      <c r="G154" s="105"/>
      <c r="O154" s="68">
        <v>9001906</v>
      </c>
      <c r="P154" s="66" t="s">
        <v>1413</v>
      </c>
      <c r="Q154" s="68">
        <v>191</v>
      </c>
      <c r="R154" s="68">
        <v>168</v>
      </c>
      <c r="S154" s="68">
        <v>23</v>
      </c>
      <c r="U154" s="97" t="s">
        <v>1315</v>
      </c>
      <c r="V154" s="68">
        <v>5912099</v>
      </c>
      <c r="W154" s="68">
        <v>206</v>
      </c>
      <c r="X154" s="68">
        <v>165</v>
      </c>
      <c r="Y154" s="68">
        <v>41</v>
      </c>
      <c r="AA154" s="66" t="s">
        <v>962</v>
      </c>
      <c r="AB154" s="121">
        <v>1013901</v>
      </c>
      <c r="AC154" s="121">
        <v>214</v>
      </c>
      <c r="AD154" s="121">
        <v>130</v>
      </c>
      <c r="AE154" s="121">
        <v>84</v>
      </c>
    </row>
    <row r="155" spans="1:31" ht="17.25" customHeight="1" thickBot="1">
      <c r="A155" s="46" t="s">
        <v>184</v>
      </c>
      <c r="B155" s="94" t="s">
        <v>184</v>
      </c>
      <c r="C155" s="117">
        <v>321</v>
      </c>
      <c r="D155" s="33"/>
      <c r="E155" s="115" t="s">
        <v>184</v>
      </c>
      <c r="F155" s="115">
        <v>332</v>
      </c>
      <c r="G155" s="106"/>
      <c r="O155" s="68">
        <v>5912099</v>
      </c>
      <c r="P155" s="66" t="s">
        <v>1315</v>
      </c>
      <c r="Q155" s="68">
        <v>190</v>
      </c>
      <c r="R155" s="68">
        <v>151</v>
      </c>
      <c r="S155" s="68">
        <v>39</v>
      </c>
      <c r="U155" s="97" t="s">
        <v>1208</v>
      </c>
      <c r="V155" s="68">
        <v>4722902</v>
      </c>
      <c r="W155" s="68">
        <v>205</v>
      </c>
      <c r="X155" s="68">
        <v>124</v>
      </c>
      <c r="Y155" s="68">
        <v>81</v>
      </c>
      <c r="AA155" s="66" t="s">
        <v>998</v>
      </c>
      <c r="AB155" s="121">
        <v>1351100</v>
      </c>
      <c r="AC155" s="121">
        <v>214</v>
      </c>
      <c r="AD155" s="121">
        <v>63</v>
      </c>
      <c r="AE155" s="121">
        <v>151</v>
      </c>
    </row>
    <row r="156" spans="1:31" ht="15.75" customHeight="1" thickBot="1">
      <c r="A156" s="46" t="s">
        <v>853</v>
      </c>
      <c r="B156" s="93" t="s">
        <v>853</v>
      </c>
      <c r="C156" s="117">
        <v>12</v>
      </c>
      <c r="D156" s="33"/>
      <c r="E156" s="115" t="s">
        <v>853</v>
      </c>
      <c r="F156" s="115">
        <v>12</v>
      </c>
      <c r="G156" s="105"/>
      <c r="O156" s="68">
        <v>8122200</v>
      </c>
      <c r="P156" s="66" t="s">
        <v>1377</v>
      </c>
      <c r="Q156" s="68">
        <v>190</v>
      </c>
      <c r="R156" s="68">
        <v>156</v>
      </c>
      <c r="S156" s="68">
        <v>34</v>
      </c>
      <c r="U156" s="97" t="s">
        <v>1321</v>
      </c>
      <c r="V156" s="68">
        <v>6190699</v>
      </c>
      <c r="W156" s="68">
        <v>205</v>
      </c>
      <c r="X156" s="68">
        <v>189</v>
      </c>
      <c r="Y156" s="68">
        <v>16</v>
      </c>
      <c r="AA156" s="66" t="s">
        <v>1208</v>
      </c>
      <c r="AB156" s="121">
        <v>4722902</v>
      </c>
      <c r="AC156" s="121">
        <v>209</v>
      </c>
      <c r="AD156" s="121">
        <v>127</v>
      </c>
      <c r="AE156" s="121">
        <v>82</v>
      </c>
    </row>
    <row r="157" spans="1:31" ht="15.75" thickBot="1">
      <c r="A157" s="46" t="s">
        <v>348</v>
      </c>
      <c r="B157" s="94" t="s">
        <v>348</v>
      </c>
      <c r="C157" s="117">
        <v>127</v>
      </c>
      <c r="D157" s="33"/>
      <c r="E157" s="115" t="s">
        <v>348</v>
      </c>
      <c r="F157" s="115">
        <v>132</v>
      </c>
      <c r="G157" s="106"/>
      <c r="O157" s="68">
        <v>3321000</v>
      </c>
      <c r="P157" s="66" t="s">
        <v>1110</v>
      </c>
      <c r="Q157" s="68">
        <v>189</v>
      </c>
      <c r="R157" s="68">
        <v>165</v>
      </c>
      <c r="S157" s="68">
        <v>24</v>
      </c>
      <c r="U157" s="97" t="s">
        <v>1110</v>
      </c>
      <c r="V157" s="68">
        <v>3321000</v>
      </c>
      <c r="W157" s="68">
        <v>203</v>
      </c>
      <c r="X157" s="68">
        <v>178</v>
      </c>
      <c r="Y157" s="68">
        <v>25</v>
      </c>
      <c r="AA157" s="66" t="s">
        <v>1110</v>
      </c>
      <c r="AB157" s="121">
        <v>3321000</v>
      </c>
      <c r="AC157" s="121">
        <v>208</v>
      </c>
      <c r="AD157" s="121">
        <v>183</v>
      </c>
      <c r="AE157" s="121">
        <v>25</v>
      </c>
    </row>
    <row r="158" spans="1:31" ht="24" thickBot="1">
      <c r="A158" s="46" t="s">
        <v>351</v>
      </c>
      <c r="B158" s="93" t="s">
        <v>351</v>
      </c>
      <c r="C158" s="117">
        <v>115</v>
      </c>
      <c r="D158" s="33"/>
      <c r="E158" s="115" t="s">
        <v>351</v>
      </c>
      <c r="F158" s="115">
        <v>120</v>
      </c>
      <c r="G158" s="105"/>
      <c r="O158" s="68">
        <v>1413403</v>
      </c>
      <c r="P158" s="66" t="s">
        <v>1008</v>
      </c>
      <c r="Q158" s="68">
        <v>184</v>
      </c>
      <c r="R158" s="68">
        <v>72</v>
      </c>
      <c r="S158" s="68">
        <v>112</v>
      </c>
      <c r="U158" s="97" t="s">
        <v>1377</v>
      </c>
      <c r="V158" s="68">
        <v>8122200</v>
      </c>
      <c r="W158" s="68">
        <v>194</v>
      </c>
      <c r="X158" s="68">
        <v>159</v>
      </c>
      <c r="Y158" s="68">
        <v>35</v>
      </c>
      <c r="AA158" s="66" t="s">
        <v>1436</v>
      </c>
      <c r="AB158" s="121">
        <v>9529199</v>
      </c>
      <c r="AC158" s="121">
        <v>198</v>
      </c>
      <c r="AD158" s="121">
        <v>116</v>
      </c>
      <c r="AE158" s="121">
        <v>82</v>
      </c>
    </row>
    <row r="159" spans="1:31" ht="15.75" customHeight="1" thickBot="1">
      <c r="A159" s="46" t="s">
        <v>432</v>
      </c>
      <c r="B159" s="94" t="s">
        <v>432</v>
      </c>
      <c r="C159" s="117">
        <v>90</v>
      </c>
      <c r="D159" s="33"/>
      <c r="E159" s="115" t="s">
        <v>432</v>
      </c>
      <c r="F159" s="115">
        <v>97</v>
      </c>
      <c r="G159" s="106"/>
      <c r="O159" s="68">
        <v>9529199</v>
      </c>
      <c r="P159" s="66" t="s">
        <v>1436</v>
      </c>
      <c r="Q159" s="68">
        <v>180</v>
      </c>
      <c r="R159" s="68">
        <v>107</v>
      </c>
      <c r="S159" s="68">
        <v>73</v>
      </c>
      <c r="U159" s="97" t="s">
        <v>1008</v>
      </c>
      <c r="V159" s="68">
        <v>1413403</v>
      </c>
      <c r="W159" s="68">
        <v>193</v>
      </c>
      <c r="X159" s="68">
        <v>73</v>
      </c>
      <c r="Y159" s="68">
        <v>120</v>
      </c>
      <c r="AA159" s="66" t="s">
        <v>1008</v>
      </c>
      <c r="AB159" s="121">
        <v>1413403</v>
      </c>
      <c r="AC159" s="121">
        <v>196</v>
      </c>
      <c r="AD159" s="121">
        <v>73</v>
      </c>
      <c r="AE159" s="121">
        <v>123</v>
      </c>
    </row>
    <row r="160" spans="1:31" ht="15.75" customHeight="1" thickBot="1">
      <c r="A160" s="46" t="s">
        <v>206</v>
      </c>
      <c r="B160" s="93" t="s">
        <v>206</v>
      </c>
      <c r="C160" s="117">
        <v>259</v>
      </c>
      <c r="D160" s="33"/>
      <c r="E160" s="115" t="s">
        <v>206</v>
      </c>
      <c r="F160" s="115">
        <v>270</v>
      </c>
      <c r="G160" s="105"/>
      <c r="O160" s="68">
        <v>4774100</v>
      </c>
      <c r="P160" s="66" t="s">
        <v>1252</v>
      </c>
      <c r="Q160" s="68">
        <v>179</v>
      </c>
      <c r="R160" s="68">
        <v>94</v>
      </c>
      <c r="S160" s="68">
        <v>85</v>
      </c>
      <c r="U160" s="97" t="s">
        <v>1436</v>
      </c>
      <c r="V160" s="68">
        <v>9529199</v>
      </c>
      <c r="W160" s="68">
        <v>190</v>
      </c>
      <c r="X160" s="68">
        <v>113</v>
      </c>
      <c r="Y160" s="68">
        <v>77</v>
      </c>
      <c r="AA160" s="66" t="s">
        <v>1377</v>
      </c>
      <c r="AB160" s="121">
        <v>8122200</v>
      </c>
      <c r="AC160" s="121">
        <v>195</v>
      </c>
      <c r="AD160" s="121">
        <v>159</v>
      </c>
      <c r="AE160" s="121">
        <v>36</v>
      </c>
    </row>
    <row r="161" spans="1:31" ht="15.75" thickBot="1">
      <c r="A161" s="46" t="s">
        <v>164</v>
      </c>
      <c r="B161" s="94" t="s">
        <v>164</v>
      </c>
      <c r="C161" s="117">
        <v>376</v>
      </c>
      <c r="D161" s="33"/>
      <c r="E161" s="115" t="s">
        <v>164</v>
      </c>
      <c r="F161" s="115">
        <v>400</v>
      </c>
      <c r="G161" s="106"/>
      <c r="O161" s="68">
        <v>1052000</v>
      </c>
      <c r="P161" s="66" t="s">
        <v>967</v>
      </c>
      <c r="Q161" s="68">
        <v>178</v>
      </c>
      <c r="R161" s="68">
        <v>116</v>
      </c>
      <c r="S161" s="68">
        <v>62</v>
      </c>
      <c r="U161" s="97" t="s">
        <v>967</v>
      </c>
      <c r="V161" s="68">
        <v>1052000</v>
      </c>
      <c r="W161" s="68">
        <v>189</v>
      </c>
      <c r="X161" s="68">
        <v>125</v>
      </c>
      <c r="Y161" s="68">
        <v>64</v>
      </c>
      <c r="AA161" s="66" t="s">
        <v>967</v>
      </c>
      <c r="AB161" s="121">
        <v>1052000</v>
      </c>
      <c r="AC161" s="121">
        <v>193</v>
      </c>
      <c r="AD161" s="121">
        <v>126</v>
      </c>
      <c r="AE161" s="121">
        <v>67</v>
      </c>
    </row>
    <row r="162" spans="1:31" ht="15" customHeight="1" thickBot="1">
      <c r="A162" s="46" t="s">
        <v>166</v>
      </c>
      <c r="B162" s="93" t="s">
        <v>166</v>
      </c>
      <c r="C162" s="117">
        <v>365</v>
      </c>
      <c r="D162" s="33"/>
      <c r="E162" s="115" t="s">
        <v>166</v>
      </c>
      <c r="F162" s="115">
        <v>382</v>
      </c>
      <c r="G162" s="105"/>
      <c r="O162" s="68">
        <v>7729201</v>
      </c>
      <c r="P162" s="66" t="s">
        <v>1357</v>
      </c>
      <c r="Q162" s="68">
        <v>177</v>
      </c>
      <c r="R162" s="68">
        <v>138</v>
      </c>
      <c r="S162" s="68">
        <v>39</v>
      </c>
      <c r="U162" s="97" t="s">
        <v>1011</v>
      </c>
      <c r="V162" s="68">
        <v>1422300</v>
      </c>
      <c r="W162" s="68">
        <v>185</v>
      </c>
      <c r="X162" s="68">
        <v>31</v>
      </c>
      <c r="Y162" s="68">
        <v>154</v>
      </c>
      <c r="AA162" s="66" t="s">
        <v>1309</v>
      </c>
      <c r="AB162" s="121">
        <v>5813100</v>
      </c>
      <c r="AC162" s="121">
        <v>189</v>
      </c>
      <c r="AD162" s="121">
        <v>129</v>
      </c>
      <c r="AE162" s="121">
        <v>60</v>
      </c>
    </row>
    <row r="163" spans="1:31" ht="15.75" thickBot="1">
      <c r="A163" s="46" t="s">
        <v>178</v>
      </c>
      <c r="B163" s="94" t="s">
        <v>178</v>
      </c>
      <c r="C163" s="117">
        <v>329</v>
      </c>
      <c r="D163" s="33"/>
      <c r="E163" s="115" t="s">
        <v>178</v>
      </c>
      <c r="F163" s="115">
        <v>348</v>
      </c>
      <c r="G163" s="106"/>
      <c r="O163" s="68">
        <v>2599399</v>
      </c>
      <c r="P163" s="66" t="s">
        <v>1068</v>
      </c>
      <c r="Q163" s="68">
        <v>176</v>
      </c>
      <c r="R163" s="68">
        <v>143</v>
      </c>
      <c r="S163" s="68">
        <v>33</v>
      </c>
      <c r="U163" s="97" t="s">
        <v>1231</v>
      </c>
      <c r="V163" s="68">
        <v>4755501</v>
      </c>
      <c r="W163" s="68">
        <v>185</v>
      </c>
      <c r="X163" s="68">
        <v>81</v>
      </c>
      <c r="Y163" s="68">
        <v>104</v>
      </c>
      <c r="AA163" s="66" t="s">
        <v>1252</v>
      </c>
      <c r="AB163" s="121">
        <v>4774100</v>
      </c>
      <c r="AC163" s="121">
        <v>188</v>
      </c>
      <c r="AD163" s="121">
        <v>101</v>
      </c>
      <c r="AE163" s="121">
        <v>87</v>
      </c>
    </row>
    <row r="164" spans="1:31" ht="24" thickBot="1">
      <c r="A164" s="46" t="s">
        <v>444</v>
      </c>
      <c r="B164" s="93" t="s">
        <v>444</v>
      </c>
      <c r="C164" s="117">
        <v>76</v>
      </c>
      <c r="D164" s="33"/>
      <c r="E164" s="115" t="s">
        <v>444</v>
      </c>
      <c r="F164" s="115">
        <v>78</v>
      </c>
      <c r="G164" s="105"/>
      <c r="O164" s="68">
        <v>5813100</v>
      </c>
      <c r="P164" s="66" t="s">
        <v>1309</v>
      </c>
      <c r="Q164" s="68">
        <v>176</v>
      </c>
      <c r="R164" s="68">
        <v>120</v>
      </c>
      <c r="S164" s="68">
        <v>56</v>
      </c>
      <c r="U164" s="97" t="s">
        <v>1252</v>
      </c>
      <c r="V164" s="68">
        <v>4774100</v>
      </c>
      <c r="W164" s="68">
        <v>185</v>
      </c>
      <c r="X164" s="68">
        <v>98</v>
      </c>
      <c r="Y164" s="68">
        <v>87</v>
      </c>
      <c r="AA164" s="66" t="s">
        <v>1011</v>
      </c>
      <c r="AB164" s="121">
        <v>1422300</v>
      </c>
      <c r="AC164" s="121">
        <v>187</v>
      </c>
      <c r="AD164" s="121">
        <v>31</v>
      </c>
      <c r="AE164" s="121">
        <v>156</v>
      </c>
    </row>
    <row r="165" spans="1:31" ht="15.75" thickBot="1">
      <c r="A165" s="46" t="s">
        <v>490</v>
      </c>
      <c r="B165" s="94" t="s">
        <v>490</v>
      </c>
      <c r="C165" s="117">
        <v>69</v>
      </c>
      <c r="D165" s="33"/>
      <c r="E165" s="115" t="s">
        <v>490</v>
      </c>
      <c r="F165" s="115">
        <v>71</v>
      </c>
      <c r="G165" s="106"/>
      <c r="O165" s="68">
        <v>4755501</v>
      </c>
      <c r="P165" s="66" t="s">
        <v>1231</v>
      </c>
      <c r="Q165" s="68">
        <v>175</v>
      </c>
      <c r="R165" s="68">
        <v>78</v>
      </c>
      <c r="S165" s="68">
        <v>97</v>
      </c>
      <c r="U165" s="97" t="s">
        <v>1309</v>
      </c>
      <c r="V165" s="68">
        <v>5813100</v>
      </c>
      <c r="W165" s="68">
        <v>185</v>
      </c>
      <c r="X165" s="68">
        <v>127</v>
      </c>
      <c r="Y165" s="68">
        <v>58</v>
      </c>
      <c r="AA165" s="66" t="s">
        <v>1357</v>
      </c>
      <c r="AB165" s="121">
        <v>7729201</v>
      </c>
      <c r="AC165" s="121">
        <v>187</v>
      </c>
      <c r="AD165" s="121">
        <v>145</v>
      </c>
      <c r="AE165" s="121">
        <v>42</v>
      </c>
    </row>
    <row r="166" spans="1:31" ht="24" thickBot="1">
      <c r="A166" s="46" t="s">
        <v>718</v>
      </c>
      <c r="B166" s="93" t="s">
        <v>718</v>
      </c>
      <c r="C166" s="117">
        <v>26</v>
      </c>
      <c r="D166" s="33"/>
      <c r="E166" s="115" t="s">
        <v>718</v>
      </c>
      <c r="F166" s="115">
        <v>27</v>
      </c>
      <c r="G166" s="105"/>
      <c r="O166" s="68">
        <v>1422300</v>
      </c>
      <c r="P166" s="66" t="s">
        <v>1011</v>
      </c>
      <c r="Q166" s="68">
        <v>171</v>
      </c>
      <c r="R166" s="68">
        <v>29</v>
      </c>
      <c r="S166" s="68">
        <v>142</v>
      </c>
      <c r="U166" s="97" t="s">
        <v>1357</v>
      </c>
      <c r="V166" s="68">
        <v>7729201</v>
      </c>
      <c r="W166" s="68">
        <v>184</v>
      </c>
      <c r="X166" s="68">
        <v>143</v>
      </c>
      <c r="Y166" s="68">
        <v>41</v>
      </c>
      <c r="AA166" s="66" t="s">
        <v>1068</v>
      </c>
      <c r="AB166" s="121">
        <v>2599399</v>
      </c>
      <c r="AC166" s="121">
        <v>185</v>
      </c>
      <c r="AD166" s="121">
        <v>152</v>
      </c>
      <c r="AE166" s="121">
        <v>33</v>
      </c>
    </row>
    <row r="167" spans="1:31" ht="16.5" customHeight="1" thickBot="1">
      <c r="A167" s="46" t="s">
        <v>703</v>
      </c>
      <c r="B167" s="94" t="s">
        <v>703</v>
      </c>
      <c r="C167" s="117">
        <v>27</v>
      </c>
      <c r="D167" s="33"/>
      <c r="E167" s="115" t="s">
        <v>703</v>
      </c>
      <c r="F167" s="115">
        <v>27</v>
      </c>
      <c r="G167" s="106"/>
      <c r="O167" s="68">
        <v>4744004</v>
      </c>
      <c r="P167" s="66" t="s">
        <v>1221</v>
      </c>
      <c r="Q167" s="68">
        <v>160</v>
      </c>
      <c r="R167" s="68">
        <v>123</v>
      </c>
      <c r="S167" s="68">
        <v>37</v>
      </c>
      <c r="U167" s="97" t="s">
        <v>1068</v>
      </c>
      <c r="V167" s="68">
        <v>2599399</v>
      </c>
      <c r="W167" s="68">
        <v>181</v>
      </c>
      <c r="X167" s="68">
        <v>148</v>
      </c>
      <c r="Y167" s="68">
        <v>33</v>
      </c>
      <c r="AA167" s="66" t="s">
        <v>1231</v>
      </c>
      <c r="AB167" s="121">
        <v>4755501</v>
      </c>
      <c r="AC167" s="121">
        <v>185</v>
      </c>
      <c r="AD167" s="121">
        <v>82</v>
      </c>
      <c r="AE167" s="121">
        <v>103</v>
      </c>
    </row>
    <row r="168" spans="1:31" ht="15.75" thickBot="1">
      <c r="A168" s="46" t="s">
        <v>896</v>
      </c>
      <c r="B168" s="93" t="s">
        <v>896</v>
      </c>
      <c r="C168" s="117">
        <v>6</v>
      </c>
      <c r="D168" s="33"/>
      <c r="E168" s="115" t="s">
        <v>896</v>
      </c>
      <c r="F168" s="115">
        <v>6</v>
      </c>
      <c r="G168" s="105"/>
      <c r="O168" s="68">
        <v>1095300</v>
      </c>
      <c r="P168" s="66" t="s">
        <v>983</v>
      </c>
      <c r="Q168" s="68">
        <v>159</v>
      </c>
      <c r="R168" s="68">
        <v>74</v>
      </c>
      <c r="S168" s="68">
        <v>85</v>
      </c>
      <c r="U168" s="97" t="s">
        <v>1221</v>
      </c>
      <c r="V168" s="68">
        <v>4744004</v>
      </c>
      <c r="W168" s="68">
        <v>175</v>
      </c>
      <c r="X168" s="68">
        <v>136</v>
      </c>
      <c r="Y168" s="68">
        <v>39</v>
      </c>
      <c r="AA168" s="66" t="s">
        <v>1221</v>
      </c>
      <c r="AB168" s="121">
        <v>4744004</v>
      </c>
      <c r="AC168" s="121">
        <v>182</v>
      </c>
      <c r="AD168" s="121">
        <v>142</v>
      </c>
      <c r="AE168" s="121">
        <v>40</v>
      </c>
    </row>
    <row r="169" spans="1:31" ht="24" thickBot="1">
      <c r="A169" s="46" t="s">
        <v>854</v>
      </c>
      <c r="B169" s="94" t="s">
        <v>854</v>
      </c>
      <c r="C169" s="117">
        <v>11</v>
      </c>
      <c r="D169" s="33"/>
      <c r="E169" s="115" t="s">
        <v>854</v>
      </c>
      <c r="F169" s="115">
        <v>13</v>
      </c>
      <c r="G169" s="106"/>
      <c r="O169" s="68">
        <v>4754702</v>
      </c>
      <c r="P169" s="66" t="s">
        <v>1229</v>
      </c>
      <c r="Q169" s="68">
        <v>158</v>
      </c>
      <c r="R169" s="68">
        <v>89</v>
      </c>
      <c r="S169" s="68">
        <v>69</v>
      </c>
      <c r="U169" s="97" t="s">
        <v>1025</v>
      </c>
      <c r="V169" s="68">
        <v>1629302</v>
      </c>
      <c r="W169" s="68">
        <v>166</v>
      </c>
      <c r="X169" s="68">
        <v>105</v>
      </c>
      <c r="Y169" s="68">
        <v>61</v>
      </c>
      <c r="AA169" s="66" t="s">
        <v>1025</v>
      </c>
      <c r="AB169" s="121">
        <v>1629302</v>
      </c>
      <c r="AC169" s="121">
        <v>172</v>
      </c>
      <c r="AD169" s="121">
        <v>110</v>
      </c>
      <c r="AE169" s="121">
        <v>62</v>
      </c>
    </row>
    <row r="170" spans="1:31" ht="15.75" customHeight="1" thickBot="1">
      <c r="A170" s="46" t="s">
        <v>211</v>
      </c>
      <c r="B170" s="93" t="s">
        <v>211</v>
      </c>
      <c r="C170" s="117">
        <v>267</v>
      </c>
      <c r="D170" s="33"/>
      <c r="E170" s="115" t="s">
        <v>211</v>
      </c>
      <c r="F170" s="115">
        <v>280</v>
      </c>
      <c r="G170" s="105"/>
      <c r="O170" s="68">
        <v>1629302</v>
      </c>
      <c r="P170" s="66" t="s">
        <v>1025</v>
      </c>
      <c r="Q170" s="68">
        <v>157</v>
      </c>
      <c r="R170" s="68">
        <v>103</v>
      </c>
      <c r="S170" s="68">
        <v>54</v>
      </c>
      <c r="U170" s="97" t="s">
        <v>1229</v>
      </c>
      <c r="V170" s="68">
        <v>4754702</v>
      </c>
      <c r="W170" s="68">
        <v>166</v>
      </c>
      <c r="X170" s="68">
        <v>96</v>
      </c>
      <c r="Y170" s="68">
        <v>70</v>
      </c>
      <c r="AA170" s="66" t="s">
        <v>983</v>
      </c>
      <c r="AB170" s="121">
        <v>1095300</v>
      </c>
      <c r="AC170" s="121">
        <v>171</v>
      </c>
      <c r="AD170" s="121">
        <v>77</v>
      </c>
      <c r="AE170" s="121">
        <v>94</v>
      </c>
    </row>
    <row r="171" spans="1:31" ht="15.75" thickBot="1">
      <c r="A171" s="46" t="s">
        <v>89</v>
      </c>
      <c r="B171" s="94" t="s">
        <v>89</v>
      </c>
      <c r="C171" s="118">
        <v>1156</v>
      </c>
      <c r="D171" s="111"/>
      <c r="E171" s="115" t="s">
        <v>89</v>
      </c>
      <c r="F171" s="116">
        <v>1206</v>
      </c>
      <c r="G171" s="107"/>
      <c r="O171" s="68">
        <v>4782202</v>
      </c>
      <c r="P171" s="66" t="s">
        <v>1255</v>
      </c>
      <c r="Q171" s="68">
        <v>151</v>
      </c>
      <c r="R171" s="68">
        <v>67</v>
      </c>
      <c r="S171" s="68">
        <v>84</v>
      </c>
      <c r="U171" s="97" t="s">
        <v>983</v>
      </c>
      <c r="V171" s="68">
        <v>1095300</v>
      </c>
      <c r="W171" s="68">
        <v>165</v>
      </c>
      <c r="X171" s="68">
        <v>76</v>
      </c>
      <c r="Y171" s="68">
        <v>89</v>
      </c>
      <c r="AA171" s="66" t="s">
        <v>1229</v>
      </c>
      <c r="AB171" s="121">
        <v>4754702</v>
      </c>
      <c r="AC171" s="121">
        <v>170</v>
      </c>
      <c r="AD171" s="121">
        <v>98</v>
      </c>
      <c r="AE171" s="121">
        <v>72</v>
      </c>
    </row>
    <row r="172" spans="1:31" ht="15.75" thickBot="1">
      <c r="A172" s="46" t="s">
        <v>347</v>
      </c>
      <c r="B172" s="93" t="s">
        <v>347</v>
      </c>
      <c r="C172" s="117">
        <v>123</v>
      </c>
      <c r="D172" s="33"/>
      <c r="E172" s="115" t="s">
        <v>347</v>
      </c>
      <c r="F172" s="115">
        <v>129</v>
      </c>
      <c r="G172" s="105"/>
      <c r="O172" s="68">
        <v>4783102</v>
      </c>
      <c r="P172" s="66" t="s">
        <v>1257</v>
      </c>
      <c r="Q172" s="68">
        <v>150</v>
      </c>
      <c r="R172" s="68">
        <v>106</v>
      </c>
      <c r="S172" s="68">
        <v>44</v>
      </c>
      <c r="U172" s="97" t="s">
        <v>1257</v>
      </c>
      <c r="V172" s="68">
        <v>4783102</v>
      </c>
      <c r="W172" s="68">
        <v>158</v>
      </c>
      <c r="X172" s="68">
        <v>111</v>
      </c>
      <c r="Y172" s="68">
        <v>47</v>
      </c>
      <c r="AA172" s="66" t="s">
        <v>1257</v>
      </c>
      <c r="AB172" s="121">
        <v>4783102</v>
      </c>
      <c r="AC172" s="121">
        <v>165</v>
      </c>
      <c r="AD172" s="121">
        <v>118</v>
      </c>
      <c r="AE172" s="121">
        <v>47</v>
      </c>
    </row>
    <row r="173" spans="1:31" ht="16.5" customHeight="1" thickBot="1">
      <c r="A173" s="46" t="s">
        <v>804</v>
      </c>
      <c r="B173" s="94" t="s">
        <v>804</v>
      </c>
      <c r="C173" s="117">
        <v>16</v>
      </c>
      <c r="D173" s="33"/>
      <c r="E173" s="115" t="s">
        <v>804</v>
      </c>
      <c r="F173" s="115">
        <v>19</v>
      </c>
      <c r="G173" s="106"/>
      <c r="O173" s="68">
        <v>1411802</v>
      </c>
      <c r="P173" s="66" t="s">
        <v>1003</v>
      </c>
      <c r="Q173" s="68">
        <v>145</v>
      </c>
      <c r="R173" s="68">
        <v>22</v>
      </c>
      <c r="S173" s="68">
        <v>123</v>
      </c>
      <c r="U173" s="97" t="s">
        <v>1367</v>
      </c>
      <c r="V173" s="68">
        <v>7739099</v>
      </c>
      <c r="W173" s="68">
        <v>156</v>
      </c>
      <c r="X173" s="68">
        <v>116</v>
      </c>
      <c r="Y173" s="68">
        <v>40</v>
      </c>
      <c r="AA173" s="66" t="s">
        <v>1403</v>
      </c>
      <c r="AB173" s="121">
        <v>8599605</v>
      </c>
      <c r="AC173" s="121">
        <v>165</v>
      </c>
      <c r="AD173" s="121">
        <v>94</v>
      </c>
      <c r="AE173" s="121">
        <v>71</v>
      </c>
    </row>
    <row r="174" spans="1:31" ht="15.75" thickBot="1">
      <c r="A174" s="46" t="s">
        <v>427</v>
      </c>
      <c r="B174" s="93" t="s">
        <v>427</v>
      </c>
      <c r="C174" s="117">
        <v>79</v>
      </c>
      <c r="D174" s="33"/>
      <c r="E174" s="115" t="s">
        <v>427</v>
      </c>
      <c r="F174" s="115">
        <v>82</v>
      </c>
      <c r="G174" s="105"/>
      <c r="O174" s="68">
        <v>5811500</v>
      </c>
      <c r="P174" s="66" t="s">
        <v>1307</v>
      </c>
      <c r="Q174" s="68">
        <v>145</v>
      </c>
      <c r="R174" s="68">
        <v>77</v>
      </c>
      <c r="S174" s="68">
        <v>68</v>
      </c>
      <c r="U174" s="97" t="s">
        <v>1403</v>
      </c>
      <c r="V174" s="68">
        <v>8599605</v>
      </c>
      <c r="W174" s="68">
        <v>156</v>
      </c>
      <c r="X174" s="68">
        <v>87</v>
      </c>
      <c r="Y174" s="68">
        <v>69</v>
      </c>
      <c r="AA174" s="66" t="s">
        <v>1158</v>
      </c>
      <c r="AB174" s="121">
        <v>4520008</v>
      </c>
      <c r="AC174" s="121">
        <v>164</v>
      </c>
      <c r="AD174" s="121">
        <v>147</v>
      </c>
      <c r="AE174" s="121">
        <v>17</v>
      </c>
    </row>
    <row r="175" spans="1:31" ht="24" thickBot="1">
      <c r="A175" s="46" t="s">
        <v>797</v>
      </c>
      <c r="B175" s="94" t="s">
        <v>797</v>
      </c>
      <c r="C175" s="117">
        <v>16</v>
      </c>
      <c r="D175" s="33"/>
      <c r="E175" s="115" t="s">
        <v>797</v>
      </c>
      <c r="F175" s="115">
        <v>16</v>
      </c>
      <c r="G175" s="106"/>
      <c r="O175" s="68">
        <v>1091102</v>
      </c>
      <c r="P175" s="66" t="s">
        <v>978</v>
      </c>
      <c r="Q175" s="68">
        <v>143</v>
      </c>
      <c r="R175" s="68">
        <v>71</v>
      </c>
      <c r="S175" s="68">
        <v>72</v>
      </c>
      <c r="U175" s="97" t="s">
        <v>1158</v>
      </c>
      <c r="V175" s="68">
        <v>4520008</v>
      </c>
      <c r="W175" s="68">
        <v>153</v>
      </c>
      <c r="X175" s="68">
        <v>136</v>
      </c>
      <c r="Y175" s="68">
        <v>17</v>
      </c>
      <c r="AA175" s="66" t="s">
        <v>1367</v>
      </c>
      <c r="AB175" s="121">
        <v>7739099</v>
      </c>
      <c r="AC175" s="121">
        <v>162</v>
      </c>
      <c r="AD175" s="121">
        <v>123</v>
      </c>
      <c r="AE175" s="121">
        <v>39</v>
      </c>
    </row>
    <row r="176" spans="1:31" ht="15.75" thickBot="1">
      <c r="A176" s="46" t="s">
        <v>186</v>
      </c>
      <c r="B176" s="93" t="s">
        <v>186</v>
      </c>
      <c r="C176" s="117">
        <v>328</v>
      </c>
      <c r="D176" s="33"/>
      <c r="E176" s="115" t="s">
        <v>186</v>
      </c>
      <c r="F176" s="115">
        <v>349</v>
      </c>
      <c r="G176" s="105"/>
      <c r="O176" s="68">
        <v>4520008</v>
      </c>
      <c r="P176" s="66" t="s">
        <v>1158</v>
      </c>
      <c r="Q176" s="68">
        <v>143</v>
      </c>
      <c r="R176" s="68">
        <v>129</v>
      </c>
      <c r="S176" s="68">
        <v>14</v>
      </c>
      <c r="U176" s="97" t="s">
        <v>1255</v>
      </c>
      <c r="V176" s="68">
        <v>4782202</v>
      </c>
      <c r="W176" s="68">
        <v>153</v>
      </c>
      <c r="X176" s="68">
        <v>68</v>
      </c>
      <c r="Y176" s="68">
        <v>85</v>
      </c>
      <c r="AA176" s="66" t="s">
        <v>1255</v>
      </c>
      <c r="AB176" s="121">
        <v>4782202</v>
      </c>
      <c r="AC176" s="121">
        <v>156</v>
      </c>
      <c r="AD176" s="121">
        <v>68</v>
      </c>
      <c r="AE176" s="121">
        <v>88</v>
      </c>
    </row>
    <row r="177" spans="1:31" ht="20.25" customHeight="1" thickBot="1">
      <c r="A177" s="46" t="s">
        <v>887</v>
      </c>
      <c r="B177" s="94" t="s">
        <v>887</v>
      </c>
      <c r="C177" s="117">
        <v>7</v>
      </c>
      <c r="D177" s="33"/>
      <c r="E177" s="115" t="s">
        <v>887</v>
      </c>
      <c r="F177" s="115">
        <v>7</v>
      </c>
      <c r="G177" s="106"/>
      <c r="O177" s="68">
        <v>7739099</v>
      </c>
      <c r="P177" s="66" t="s">
        <v>1367</v>
      </c>
      <c r="Q177" s="68">
        <v>143</v>
      </c>
      <c r="R177" s="68">
        <v>104</v>
      </c>
      <c r="S177" s="68">
        <v>39</v>
      </c>
      <c r="U177" s="97" t="s">
        <v>1307</v>
      </c>
      <c r="V177" s="68">
        <v>5811500</v>
      </c>
      <c r="W177" s="68">
        <v>152</v>
      </c>
      <c r="X177" s="68">
        <v>81</v>
      </c>
      <c r="Y177" s="68">
        <v>71</v>
      </c>
      <c r="AA177" s="66" t="s">
        <v>1003</v>
      </c>
      <c r="AB177" s="121">
        <v>1411802</v>
      </c>
      <c r="AC177" s="121">
        <v>155</v>
      </c>
      <c r="AD177" s="121">
        <v>24</v>
      </c>
      <c r="AE177" s="121">
        <v>131</v>
      </c>
    </row>
    <row r="178" spans="1:31" ht="15.75" thickBot="1">
      <c r="A178" s="46" t="s">
        <v>554</v>
      </c>
      <c r="B178" s="93" t="s">
        <v>554</v>
      </c>
      <c r="C178" s="117">
        <v>50</v>
      </c>
      <c r="D178" s="33"/>
      <c r="E178" s="115" t="s">
        <v>554</v>
      </c>
      <c r="F178" s="115">
        <v>51</v>
      </c>
      <c r="G178" s="105"/>
      <c r="O178" s="68">
        <v>8599605</v>
      </c>
      <c r="P178" s="66" t="s">
        <v>1403</v>
      </c>
      <c r="Q178" s="68">
        <v>143</v>
      </c>
      <c r="R178" s="68">
        <v>80</v>
      </c>
      <c r="S178" s="68">
        <v>63</v>
      </c>
      <c r="U178" s="97" t="s">
        <v>1003</v>
      </c>
      <c r="V178" s="68">
        <v>1411802</v>
      </c>
      <c r="W178" s="68">
        <v>150</v>
      </c>
      <c r="X178" s="68">
        <v>24</v>
      </c>
      <c r="Y178" s="68">
        <v>126</v>
      </c>
      <c r="AA178" s="66" t="s">
        <v>1307</v>
      </c>
      <c r="AB178" s="121">
        <v>5811500</v>
      </c>
      <c r="AC178" s="121">
        <v>154</v>
      </c>
      <c r="AD178" s="121">
        <v>82</v>
      </c>
      <c r="AE178" s="121">
        <v>72</v>
      </c>
    </row>
    <row r="179" spans="1:31" ht="24" thickBot="1">
      <c r="A179" s="46" t="s">
        <v>308</v>
      </c>
      <c r="B179" s="94" t="s">
        <v>308</v>
      </c>
      <c r="C179" s="117">
        <v>154</v>
      </c>
      <c r="D179" s="33"/>
      <c r="E179" s="115" t="s">
        <v>308</v>
      </c>
      <c r="F179" s="115">
        <v>165</v>
      </c>
      <c r="G179" s="106"/>
      <c r="O179" s="68">
        <v>3313901</v>
      </c>
      <c r="P179" s="66" t="s">
        <v>1094</v>
      </c>
      <c r="Q179" s="68">
        <v>138</v>
      </c>
      <c r="R179" s="68">
        <v>125</v>
      </c>
      <c r="S179" s="68">
        <v>13</v>
      </c>
      <c r="U179" s="97" t="s">
        <v>1094</v>
      </c>
      <c r="V179" s="68">
        <v>3313901</v>
      </c>
      <c r="W179" s="68">
        <v>145</v>
      </c>
      <c r="X179" s="68">
        <v>131</v>
      </c>
      <c r="Y179" s="68">
        <v>14</v>
      </c>
      <c r="AA179" s="66" t="s">
        <v>1094</v>
      </c>
      <c r="AB179" s="121">
        <v>3313901</v>
      </c>
      <c r="AC179" s="121">
        <v>150</v>
      </c>
      <c r="AD179" s="121">
        <v>136</v>
      </c>
      <c r="AE179" s="121">
        <v>14</v>
      </c>
    </row>
    <row r="180" spans="1:31" ht="23.25" thickBot="1">
      <c r="A180" s="46" t="s">
        <v>458</v>
      </c>
      <c r="B180" s="93" t="s">
        <v>458</v>
      </c>
      <c r="C180" s="117">
        <v>77</v>
      </c>
      <c r="D180" s="33"/>
      <c r="E180" s="115" t="s">
        <v>458</v>
      </c>
      <c r="F180" s="115">
        <v>73</v>
      </c>
      <c r="G180" s="105"/>
      <c r="O180" s="68">
        <v>1539400</v>
      </c>
      <c r="P180" s="66" t="s">
        <v>1018</v>
      </c>
      <c r="Q180" s="68">
        <v>135</v>
      </c>
      <c r="R180" s="68">
        <v>90</v>
      </c>
      <c r="S180" s="68">
        <v>45</v>
      </c>
      <c r="U180" s="97" t="s">
        <v>1018</v>
      </c>
      <c r="V180" s="68">
        <v>1539400</v>
      </c>
      <c r="W180" s="68">
        <v>144</v>
      </c>
      <c r="X180" s="68">
        <v>96</v>
      </c>
      <c r="Y180" s="68">
        <v>48</v>
      </c>
      <c r="AA180" s="66" t="s">
        <v>1015</v>
      </c>
      <c r="AB180" s="121">
        <v>1531901</v>
      </c>
      <c r="AC180" s="121">
        <v>149</v>
      </c>
      <c r="AD180" s="121">
        <v>100</v>
      </c>
      <c r="AE180" s="121">
        <v>49</v>
      </c>
    </row>
    <row r="181" spans="1:31" ht="15.75" thickBot="1">
      <c r="A181" s="46" t="s">
        <v>731</v>
      </c>
      <c r="B181" s="94" t="s">
        <v>731</v>
      </c>
      <c r="C181" s="117">
        <v>27</v>
      </c>
      <c r="D181" s="33"/>
      <c r="E181" s="115" t="s">
        <v>731</v>
      </c>
      <c r="F181" s="115">
        <v>27</v>
      </c>
      <c r="G181" s="106"/>
      <c r="O181" s="68">
        <v>9529106</v>
      </c>
      <c r="P181" s="66" t="s">
        <v>1435</v>
      </c>
      <c r="Q181" s="68">
        <v>135</v>
      </c>
      <c r="R181" s="68">
        <v>116</v>
      </c>
      <c r="S181" s="68">
        <v>19</v>
      </c>
      <c r="U181" s="97" t="s">
        <v>1015</v>
      </c>
      <c r="V181" s="68">
        <v>1531901</v>
      </c>
      <c r="W181" s="68">
        <v>143</v>
      </c>
      <c r="X181" s="68">
        <v>94</v>
      </c>
      <c r="Y181" s="68">
        <v>49</v>
      </c>
      <c r="AA181" s="66" t="s">
        <v>1018</v>
      </c>
      <c r="AB181" s="121">
        <v>1539400</v>
      </c>
      <c r="AC181" s="121">
        <v>148</v>
      </c>
      <c r="AD181" s="121">
        <v>100</v>
      </c>
      <c r="AE181" s="121">
        <v>48</v>
      </c>
    </row>
    <row r="182" spans="1:31" ht="24" thickBot="1">
      <c r="A182" s="46" t="s">
        <v>403</v>
      </c>
      <c r="B182" s="93" t="s">
        <v>403</v>
      </c>
      <c r="C182" s="117">
        <v>92</v>
      </c>
      <c r="D182" s="33"/>
      <c r="E182" s="115" t="s">
        <v>403</v>
      </c>
      <c r="F182" s="115">
        <v>92</v>
      </c>
      <c r="G182" s="105"/>
      <c r="O182" s="68">
        <v>1749400</v>
      </c>
      <c r="P182" s="66" t="s">
        <v>1031</v>
      </c>
      <c r="Q182" s="68">
        <v>134</v>
      </c>
      <c r="R182" s="68">
        <v>32</v>
      </c>
      <c r="S182" s="68">
        <v>102</v>
      </c>
      <c r="U182" s="97" t="s">
        <v>1115</v>
      </c>
      <c r="V182" s="68">
        <v>3811400</v>
      </c>
      <c r="W182" s="68">
        <v>141</v>
      </c>
      <c r="X182" s="68">
        <v>105</v>
      </c>
      <c r="Y182" s="68">
        <v>36</v>
      </c>
      <c r="AA182" s="66" t="s">
        <v>1115</v>
      </c>
      <c r="AB182" s="121">
        <v>3811400</v>
      </c>
      <c r="AC182" s="121">
        <v>148</v>
      </c>
      <c r="AD182" s="121">
        <v>108</v>
      </c>
      <c r="AE182" s="121">
        <v>40</v>
      </c>
    </row>
    <row r="183" spans="1:31" ht="15.75" thickBot="1">
      <c r="A183" s="46" t="s">
        <v>287</v>
      </c>
      <c r="B183" s="94" t="s">
        <v>287</v>
      </c>
      <c r="C183" s="117">
        <v>171</v>
      </c>
      <c r="D183" s="33"/>
      <c r="E183" s="115" t="s">
        <v>287</v>
      </c>
      <c r="F183" s="115">
        <v>177</v>
      </c>
      <c r="G183" s="106"/>
      <c r="O183" s="68">
        <v>4773300</v>
      </c>
      <c r="P183" s="66" t="s">
        <v>1251</v>
      </c>
      <c r="Q183" s="68">
        <v>132</v>
      </c>
      <c r="R183" s="68">
        <v>79</v>
      </c>
      <c r="S183" s="68">
        <v>53</v>
      </c>
      <c r="U183" s="97" t="s">
        <v>1251</v>
      </c>
      <c r="V183" s="68">
        <v>4773300</v>
      </c>
      <c r="W183" s="68">
        <v>141</v>
      </c>
      <c r="X183" s="68">
        <v>85</v>
      </c>
      <c r="Y183" s="68">
        <v>56</v>
      </c>
      <c r="AA183" s="66" t="s">
        <v>1251</v>
      </c>
      <c r="AB183" s="121">
        <v>4773300</v>
      </c>
      <c r="AC183" s="121">
        <v>146</v>
      </c>
      <c r="AD183" s="121">
        <v>89</v>
      </c>
      <c r="AE183" s="121">
        <v>57</v>
      </c>
    </row>
    <row r="184" spans="1:31" ht="15.75" thickBot="1">
      <c r="A184" s="46" t="s">
        <v>754</v>
      </c>
      <c r="B184" s="93" t="s">
        <v>754</v>
      </c>
      <c r="C184" s="117">
        <v>20</v>
      </c>
      <c r="D184" s="33"/>
      <c r="E184" s="115" t="s">
        <v>754</v>
      </c>
      <c r="F184" s="115">
        <v>20</v>
      </c>
      <c r="G184" s="105"/>
      <c r="O184" s="68">
        <v>5320201</v>
      </c>
      <c r="P184" s="66" t="s">
        <v>1292</v>
      </c>
      <c r="Q184" s="68">
        <v>132</v>
      </c>
      <c r="R184" s="68">
        <v>114</v>
      </c>
      <c r="S184" s="68">
        <v>18</v>
      </c>
      <c r="U184" s="97" t="s">
        <v>1435</v>
      </c>
      <c r="V184" s="68">
        <v>9529106</v>
      </c>
      <c r="W184" s="68">
        <v>141</v>
      </c>
      <c r="X184" s="68">
        <v>120</v>
      </c>
      <c r="Y184" s="68">
        <v>21</v>
      </c>
      <c r="AA184" s="66" t="s">
        <v>1409</v>
      </c>
      <c r="AB184" s="121">
        <v>9001901</v>
      </c>
      <c r="AC184" s="121">
        <v>146</v>
      </c>
      <c r="AD184" s="121">
        <v>84</v>
      </c>
      <c r="AE184" s="121">
        <v>62</v>
      </c>
    </row>
    <row r="185" spans="1:31" ht="34.5" thickBot="1">
      <c r="A185" s="46" t="s">
        <v>805</v>
      </c>
      <c r="B185" s="94" t="s">
        <v>805</v>
      </c>
      <c r="C185" s="117">
        <v>16</v>
      </c>
      <c r="D185" s="33"/>
      <c r="E185" s="115" t="s">
        <v>805</v>
      </c>
      <c r="F185" s="115">
        <v>18</v>
      </c>
      <c r="G185" s="106"/>
      <c r="O185" s="68">
        <v>1531901</v>
      </c>
      <c r="P185" s="66" t="s">
        <v>1015</v>
      </c>
      <c r="Q185" s="68">
        <v>131</v>
      </c>
      <c r="R185" s="68">
        <v>87</v>
      </c>
      <c r="S185" s="68">
        <v>44</v>
      </c>
      <c r="U185" s="97" t="s">
        <v>1031</v>
      </c>
      <c r="V185" s="68">
        <v>1749400</v>
      </c>
      <c r="W185" s="68">
        <v>140</v>
      </c>
      <c r="X185" s="68">
        <v>34</v>
      </c>
      <c r="Y185" s="68">
        <v>106</v>
      </c>
      <c r="AA185" s="66" t="s">
        <v>1292</v>
      </c>
      <c r="AB185" s="121">
        <v>5320201</v>
      </c>
      <c r="AC185" s="121">
        <v>144</v>
      </c>
      <c r="AD185" s="121">
        <v>123</v>
      </c>
      <c r="AE185" s="121">
        <v>21</v>
      </c>
    </row>
    <row r="186" spans="1:31" ht="24" thickBot="1">
      <c r="A186" s="46" t="s">
        <v>765</v>
      </c>
      <c r="B186" s="93" t="s">
        <v>765</v>
      </c>
      <c r="C186" s="117">
        <v>19</v>
      </c>
      <c r="D186" s="33"/>
      <c r="E186" s="115" t="s">
        <v>765</v>
      </c>
      <c r="F186" s="115">
        <v>21</v>
      </c>
      <c r="G186" s="105"/>
      <c r="O186" s="68">
        <v>9329804</v>
      </c>
      <c r="P186" s="66" t="s">
        <v>1423</v>
      </c>
      <c r="Q186" s="68">
        <v>131</v>
      </c>
      <c r="R186" s="68">
        <v>83</v>
      </c>
      <c r="S186" s="68">
        <v>48</v>
      </c>
      <c r="U186" s="97" t="s">
        <v>1225</v>
      </c>
      <c r="V186" s="68">
        <v>4751202</v>
      </c>
      <c r="W186" s="68">
        <v>138</v>
      </c>
      <c r="X186" s="68">
        <v>92</v>
      </c>
      <c r="Y186" s="68">
        <v>46</v>
      </c>
      <c r="AA186" s="66" t="s">
        <v>1031</v>
      </c>
      <c r="AB186" s="121">
        <v>1749400</v>
      </c>
      <c r="AC186" s="121">
        <v>142</v>
      </c>
      <c r="AD186" s="121">
        <v>34</v>
      </c>
      <c r="AE186" s="121">
        <v>108</v>
      </c>
    </row>
    <row r="187" spans="1:31" ht="15.75" thickBot="1">
      <c r="A187" s="46" t="s">
        <v>745</v>
      </c>
      <c r="B187" s="94" t="s">
        <v>745</v>
      </c>
      <c r="C187" s="117">
        <v>23</v>
      </c>
      <c r="D187" s="33"/>
      <c r="E187" s="115" t="s">
        <v>745</v>
      </c>
      <c r="F187" s="115">
        <v>23</v>
      </c>
      <c r="G187" s="106"/>
      <c r="O187" s="68">
        <v>2532201</v>
      </c>
      <c r="P187" s="66" t="s">
        <v>1060</v>
      </c>
      <c r="Q187" s="68">
        <v>128</v>
      </c>
      <c r="R187" s="68">
        <v>110</v>
      </c>
      <c r="S187" s="68">
        <v>18</v>
      </c>
      <c r="U187" s="97" t="s">
        <v>1297</v>
      </c>
      <c r="V187" s="68">
        <v>5590603</v>
      </c>
      <c r="W187" s="68">
        <v>136</v>
      </c>
      <c r="X187" s="68">
        <v>56</v>
      </c>
      <c r="Y187" s="68">
        <v>80</v>
      </c>
      <c r="AA187" s="66" t="s">
        <v>1225</v>
      </c>
      <c r="AB187" s="121">
        <v>4751202</v>
      </c>
      <c r="AC187" s="121">
        <v>142</v>
      </c>
      <c r="AD187" s="121">
        <v>92</v>
      </c>
      <c r="AE187" s="121">
        <v>50</v>
      </c>
    </row>
    <row r="188" spans="1:31" ht="15.75" thickBot="1">
      <c r="A188" s="46" t="s">
        <v>225</v>
      </c>
      <c r="B188" s="93" t="s">
        <v>225</v>
      </c>
      <c r="C188" s="117">
        <v>248</v>
      </c>
      <c r="D188" s="33"/>
      <c r="E188" s="115" t="s">
        <v>225</v>
      </c>
      <c r="F188" s="115">
        <v>269</v>
      </c>
      <c r="G188" s="105"/>
      <c r="O188" s="68">
        <v>5590603</v>
      </c>
      <c r="P188" s="66" t="s">
        <v>1297</v>
      </c>
      <c r="Q188" s="68">
        <v>128</v>
      </c>
      <c r="R188" s="68">
        <v>53</v>
      </c>
      <c r="S188" s="68">
        <v>75</v>
      </c>
      <c r="U188" s="97" t="s">
        <v>1060</v>
      </c>
      <c r="V188" s="68">
        <v>2532201</v>
      </c>
      <c r="W188" s="68">
        <v>135</v>
      </c>
      <c r="X188" s="68">
        <v>115</v>
      </c>
      <c r="Y188" s="68">
        <v>20</v>
      </c>
      <c r="AA188" s="66" t="s">
        <v>1297</v>
      </c>
      <c r="AB188" s="121">
        <v>5590603</v>
      </c>
      <c r="AC188" s="121">
        <v>142</v>
      </c>
      <c r="AD188" s="121">
        <v>58</v>
      </c>
      <c r="AE188" s="121">
        <v>84</v>
      </c>
    </row>
    <row r="189" spans="1:31" ht="15.75" thickBot="1">
      <c r="A189" s="46" t="s">
        <v>412</v>
      </c>
      <c r="B189" s="94" t="s">
        <v>412</v>
      </c>
      <c r="C189" s="117">
        <v>91</v>
      </c>
      <c r="D189" s="33"/>
      <c r="E189" s="115" t="s">
        <v>412</v>
      </c>
      <c r="F189" s="115">
        <v>95</v>
      </c>
      <c r="G189" s="106"/>
      <c r="O189" s="68">
        <v>3811400</v>
      </c>
      <c r="P189" s="66" t="s">
        <v>1115</v>
      </c>
      <c r="Q189" s="68">
        <v>127</v>
      </c>
      <c r="R189" s="68">
        <v>93</v>
      </c>
      <c r="S189" s="68">
        <v>34</v>
      </c>
      <c r="U189" s="97" t="s">
        <v>1287</v>
      </c>
      <c r="V189" s="68">
        <v>5212500</v>
      </c>
      <c r="W189" s="68">
        <v>135</v>
      </c>
      <c r="X189" s="68">
        <v>125</v>
      </c>
      <c r="Y189" s="68">
        <v>10</v>
      </c>
      <c r="AA189" s="66" t="s">
        <v>1435</v>
      </c>
      <c r="AB189" s="121">
        <v>9529106</v>
      </c>
      <c r="AC189" s="121">
        <v>142</v>
      </c>
      <c r="AD189" s="121">
        <v>121</v>
      </c>
      <c r="AE189" s="121">
        <v>21</v>
      </c>
    </row>
    <row r="190" spans="1:31" ht="15.75" thickBot="1">
      <c r="A190" s="46" t="s">
        <v>708</v>
      </c>
      <c r="B190" s="93" t="s">
        <v>708</v>
      </c>
      <c r="C190" s="117">
        <v>32</v>
      </c>
      <c r="D190" s="33"/>
      <c r="E190" s="115" t="s">
        <v>708</v>
      </c>
      <c r="F190" s="115">
        <v>32</v>
      </c>
      <c r="G190" s="105"/>
      <c r="O190" s="68">
        <v>5212500</v>
      </c>
      <c r="P190" s="66" t="s">
        <v>1287</v>
      </c>
      <c r="Q190" s="68">
        <v>127</v>
      </c>
      <c r="R190" s="68">
        <v>117</v>
      </c>
      <c r="S190" s="68">
        <v>10</v>
      </c>
      <c r="U190" s="97" t="s">
        <v>1292</v>
      </c>
      <c r="V190" s="68">
        <v>5320201</v>
      </c>
      <c r="W190" s="68">
        <v>134</v>
      </c>
      <c r="X190" s="68">
        <v>115</v>
      </c>
      <c r="Y190" s="68">
        <v>19</v>
      </c>
      <c r="AA190" s="66" t="s">
        <v>1287</v>
      </c>
      <c r="AB190" s="121">
        <v>5212500</v>
      </c>
      <c r="AC190" s="121">
        <v>140</v>
      </c>
      <c r="AD190" s="121">
        <v>131</v>
      </c>
      <c r="AE190" s="121">
        <v>9</v>
      </c>
    </row>
    <row r="191" spans="1:31" ht="15.75" thickBot="1">
      <c r="A191" s="46" t="s">
        <v>482</v>
      </c>
      <c r="B191" s="94" t="s">
        <v>482</v>
      </c>
      <c r="C191" s="117">
        <v>62</v>
      </c>
      <c r="D191" s="33"/>
      <c r="E191" s="115" t="s">
        <v>482</v>
      </c>
      <c r="F191" s="115">
        <v>67</v>
      </c>
      <c r="G191" s="106"/>
      <c r="O191" s="68">
        <v>4751202</v>
      </c>
      <c r="P191" s="66" t="s">
        <v>1225</v>
      </c>
      <c r="Q191" s="68">
        <v>126</v>
      </c>
      <c r="R191" s="68">
        <v>86</v>
      </c>
      <c r="S191" s="68">
        <v>40</v>
      </c>
      <c r="U191" s="97" t="s">
        <v>1409</v>
      </c>
      <c r="V191" s="68">
        <v>9001901</v>
      </c>
      <c r="W191" s="68">
        <v>134</v>
      </c>
      <c r="X191" s="68">
        <v>77</v>
      </c>
      <c r="Y191" s="68">
        <v>57</v>
      </c>
      <c r="AA191" s="66" t="s">
        <v>1060</v>
      </c>
      <c r="AB191" s="121">
        <v>2532201</v>
      </c>
      <c r="AC191" s="121">
        <v>136</v>
      </c>
      <c r="AD191" s="121">
        <v>116</v>
      </c>
      <c r="AE191" s="121">
        <v>20</v>
      </c>
    </row>
    <row r="192" spans="1:31" ht="24" thickBot="1">
      <c r="A192" s="46" t="s">
        <v>614</v>
      </c>
      <c r="B192" s="93" t="s">
        <v>614</v>
      </c>
      <c r="C192" s="117">
        <v>47</v>
      </c>
      <c r="D192" s="33"/>
      <c r="E192" s="115" t="s">
        <v>614</v>
      </c>
      <c r="F192" s="115">
        <v>46</v>
      </c>
      <c r="G192" s="105"/>
      <c r="O192" s="68">
        <v>4744002</v>
      </c>
      <c r="P192" s="66" t="s">
        <v>1219</v>
      </c>
      <c r="Q192" s="68">
        <v>124</v>
      </c>
      <c r="R192" s="68">
        <v>90</v>
      </c>
      <c r="S192" s="68">
        <v>34</v>
      </c>
      <c r="U192" s="97" t="s">
        <v>1423</v>
      </c>
      <c r="V192" s="68">
        <v>9329804</v>
      </c>
      <c r="W192" s="68">
        <v>131</v>
      </c>
      <c r="X192" s="68">
        <v>83</v>
      </c>
      <c r="Y192" s="68">
        <v>48</v>
      </c>
      <c r="AA192" s="66" t="s">
        <v>1056</v>
      </c>
      <c r="AB192" s="121">
        <v>2391503</v>
      </c>
      <c r="AC192" s="121">
        <v>133</v>
      </c>
      <c r="AD192" s="121">
        <v>102</v>
      </c>
      <c r="AE192" s="121">
        <v>31</v>
      </c>
    </row>
    <row r="193" spans="1:31" ht="15.75" thickBot="1">
      <c r="A193" s="46" t="s">
        <v>394</v>
      </c>
      <c r="B193" s="94" t="s">
        <v>394</v>
      </c>
      <c r="C193" s="117">
        <v>91</v>
      </c>
      <c r="D193" s="33"/>
      <c r="E193" s="115" t="s">
        <v>394</v>
      </c>
      <c r="F193" s="115">
        <v>94</v>
      </c>
      <c r="G193" s="106"/>
      <c r="O193" s="68">
        <v>9001901</v>
      </c>
      <c r="P193" s="66" t="s">
        <v>1409</v>
      </c>
      <c r="Q193" s="68">
        <v>124</v>
      </c>
      <c r="R193" s="68">
        <v>72</v>
      </c>
      <c r="S193" s="68">
        <v>52</v>
      </c>
      <c r="U193" s="97" t="s">
        <v>1219</v>
      </c>
      <c r="V193" s="68">
        <v>4744002</v>
      </c>
      <c r="W193" s="68">
        <v>127</v>
      </c>
      <c r="X193" s="68">
        <v>91</v>
      </c>
      <c r="Y193" s="68">
        <v>36</v>
      </c>
      <c r="AA193" s="66" t="s">
        <v>1245</v>
      </c>
      <c r="AB193" s="121">
        <v>4763604</v>
      </c>
      <c r="AC193" s="121">
        <v>133</v>
      </c>
      <c r="AD193" s="121">
        <v>87</v>
      </c>
      <c r="AE193" s="121">
        <v>46</v>
      </c>
    </row>
    <row r="194" spans="1:31" ht="23.25" thickBot="1">
      <c r="A194" s="46" t="s">
        <v>882</v>
      </c>
      <c r="B194" s="93" t="s">
        <v>882</v>
      </c>
      <c r="C194" s="117">
        <v>7</v>
      </c>
      <c r="D194" s="33"/>
      <c r="E194" s="115" t="s">
        <v>882</v>
      </c>
      <c r="F194" s="115">
        <v>7</v>
      </c>
      <c r="G194" s="105"/>
      <c r="O194" s="68">
        <v>4763604</v>
      </c>
      <c r="P194" s="66" t="s">
        <v>1245</v>
      </c>
      <c r="Q194" s="68">
        <v>122</v>
      </c>
      <c r="R194" s="68">
        <v>81</v>
      </c>
      <c r="S194" s="68">
        <v>41</v>
      </c>
      <c r="U194" s="97" t="s">
        <v>1056</v>
      </c>
      <c r="V194" s="68">
        <v>2391503</v>
      </c>
      <c r="W194" s="68">
        <v>125</v>
      </c>
      <c r="X194" s="68">
        <v>94</v>
      </c>
      <c r="Y194" s="68">
        <v>31</v>
      </c>
      <c r="AA194" s="66" t="s">
        <v>1423</v>
      </c>
      <c r="AB194" s="121">
        <v>9329804</v>
      </c>
      <c r="AC194" s="121">
        <v>131</v>
      </c>
      <c r="AD194" s="121">
        <v>83</v>
      </c>
      <c r="AE194" s="121">
        <v>48</v>
      </c>
    </row>
    <row r="195" spans="1:31" ht="24" thickBot="1">
      <c r="A195" s="46" t="s">
        <v>251</v>
      </c>
      <c r="B195" s="94" t="s">
        <v>251</v>
      </c>
      <c r="C195" s="117">
        <v>194</v>
      </c>
      <c r="D195" s="33"/>
      <c r="E195" s="115" t="s">
        <v>251</v>
      </c>
      <c r="F195" s="115">
        <v>197</v>
      </c>
      <c r="G195" s="106"/>
      <c r="O195" s="68">
        <v>2391503</v>
      </c>
      <c r="P195" s="66" t="s">
        <v>1056</v>
      </c>
      <c r="Q195" s="68">
        <v>118</v>
      </c>
      <c r="R195" s="68">
        <v>88</v>
      </c>
      <c r="S195" s="68">
        <v>30</v>
      </c>
      <c r="U195" s="97" t="s">
        <v>1245</v>
      </c>
      <c r="V195" s="68">
        <v>4763604</v>
      </c>
      <c r="W195" s="68">
        <v>124</v>
      </c>
      <c r="X195" s="68">
        <v>81</v>
      </c>
      <c r="Y195" s="68">
        <v>43</v>
      </c>
      <c r="AA195" s="66" t="s">
        <v>1219</v>
      </c>
      <c r="AB195" s="121">
        <v>4744002</v>
      </c>
      <c r="AC195" s="121">
        <v>129</v>
      </c>
      <c r="AD195" s="121">
        <v>93</v>
      </c>
      <c r="AE195" s="121">
        <v>36</v>
      </c>
    </row>
    <row r="196" spans="1:31" ht="24" thickBot="1">
      <c r="A196" s="46" t="s">
        <v>826</v>
      </c>
      <c r="B196" s="93" t="s">
        <v>826</v>
      </c>
      <c r="C196" s="117">
        <v>12</v>
      </c>
      <c r="D196" s="33"/>
      <c r="E196" s="115" t="s">
        <v>826</v>
      </c>
      <c r="F196" s="115">
        <v>12</v>
      </c>
      <c r="G196" s="105"/>
      <c r="O196" s="68">
        <v>7739003</v>
      </c>
      <c r="P196" s="66" t="s">
        <v>1366</v>
      </c>
      <c r="Q196" s="68">
        <v>117</v>
      </c>
      <c r="R196" s="68">
        <v>91</v>
      </c>
      <c r="S196" s="68">
        <v>26</v>
      </c>
      <c r="U196" s="97" t="s">
        <v>1249</v>
      </c>
      <c r="V196" s="68">
        <v>4771704</v>
      </c>
      <c r="W196" s="68">
        <v>124</v>
      </c>
      <c r="X196" s="68">
        <v>82</v>
      </c>
      <c r="Y196" s="68">
        <v>42</v>
      </c>
      <c r="AA196" s="66" t="s">
        <v>1366</v>
      </c>
      <c r="AB196" s="121">
        <v>7739003</v>
      </c>
      <c r="AC196" s="121">
        <v>129</v>
      </c>
      <c r="AD196" s="121">
        <v>98</v>
      </c>
      <c r="AE196" s="121">
        <v>31</v>
      </c>
    </row>
    <row r="197" spans="1:31" ht="23.25" thickBot="1">
      <c r="A197" s="46" t="s">
        <v>732</v>
      </c>
      <c r="B197" s="94" t="s">
        <v>732</v>
      </c>
      <c r="C197" s="117">
        <v>22</v>
      </c>
      <c r="D197" s="33"/>
      <c r="E197" s="115" t="s">
        <v>732</v>
      </c>
      <c r="F197" s="115">
        <v>24</v>
      </c>
      <c r="G197" s="106"/>
      <c r="O197" s="68">
        <v>4771704</v>
      </c>
      <c r="P197" s="66" t="s">
        <v>1249</v>
      </c>
      <c r="Q197" s="68">
        <v>116</v>
      </c>
      <c r="R197" s="68">
        <v>77</v>
      </c>
      <c r="S197" s="68">
        <v>39</v>
      </c>
      <c r="U197" s="97" t="s">
        <v>1366</v>
      </c>
      <c r="V197" s="68">
        <v>7739003</v>
      </c>
      <c r="W197" s="68">
        <v>122</v>
      </c>
      <c r="X197" s="68">
        <v>94</v>
      </c>
      <c r="Y197" s="68">
        <v>28</v>
      </c>
      <c r="AA197" s="66" t="s">
        <v>1249</v>
      </c>
      <c r="AB197" s="121">
        <v>4771704</v>
      </c>
      <c r="AC197" s="121">
        <v>128</v>
      </c>
      <c r="AD197" s="121">
        <v>85</v>
      </c>
      <c r="AE197" s="121">
        <v>43</v>
      </c>
    </row>
    <row r="198" spans="1:31" ht="15.75" thickBot="1">
      <c r="A198" s="46" t="s">
        <v>291</v>
      </c>
      <c r="B198" s="93" t="s">
        <v>291</v>
      </c>
      <c r="C198" s="117">
        <v>160</v>
      </c>
      <c r="D198" s="33"/>
      <c r="E198" s="115" t="s">
        <v>291</v>
      </c>
      <c r="F198" s="115">
        <v>165</v>
      </c>
      <c r="G198" s="105"/>
      <c r="O198" s="68">
        <v>2349499</v>
      </c>
      <c r="P198" s="66" t="s">
        <v>1053</v>
      </c>
      <c r="Q198" s="68">
        <v>114</v>
      </c>
      <c r="R198" s="68">
        <v>59</v>
      </c>
      <c r="S198" s="68">
        <v>55</v>
      </c>
      <c r="U198" s="97" t="s">
        <v>1305</v>
      </c>
      <c r="V198" s="68">
        <v>5620103</v>
      </c>
      <c r="W198" s="68">
        <v>120</v>
      </c>
      <c r="X198" s="68">
        <v>46</v>
      </c>
      <c r="Y198" s="68">
        <v>74</v>
      </c>
      <c r="AA198" s="66" t="s">
        <v>1289</v>
      </c>
      <c r="AB198" s="121">
        <v>5229002</v>
      </c>
      <c r="AC198" s="121">
        <v>125</v>
      </c>
      <c r="AD198" s="121">
        <v>106</v>
      </c>
      <c r="AE198" s="121">
        <v>19</v>
      </c>
    </row>
    <row r="199" spans="1:31" ht="23.25" thickBot="1">
      <c r="A199" s="46" t="s">
        <v>578</v>
      </c>
      <c r="B199" s="94" t="s">
        <v>578</v>
      </c>
      <c r="C199" s="117">
        <v>56</v>
      </c>
      <c r="D199" s="33"/>
      <c r="E199" s="115" t="s">
        <v>578</v>
      </c>
      <c r="F199" s="115">
        <v>62</v>
      </c>
      <c r="G199" s="106"/>
      <c r="O199" s="68">
        <v>3314711</v>
      </c>
      <c r="P199" s="66" t="s">
        <v>1103</v>
      </c>
      <c r="Q199" s="68">
        <v>113</v>
      </c>
      <c r="R199" s="68">
        <v>100</v>
      </c>
      <c r="S199" s="68">
        <v>13</v>
      </c>
      <c r="U199" s="97" t="s">
        <v>1053</v>
      </c>
      <c r="V199" s="68">
        <v>2349499</v>
      </c>
      <c r="W199" s="68">
        <v>119</v>
      </c>
      <c r="X199" s="68">
        <v>61</v>
      </c>
      <c r="Y199" s="68">
        <v>58</v>
      </c>
      <c r="AA199" s="66" t="s">
        <v>1067</v>
      </c>
      <c r="AB199" s="121">
        <v>2599301</v>
      </c>
      <c r="AC199" s="121">
        <v>121</v>
      </c>
      <c r="AD199" s="121">
        <v>112</v>
      </c>
      <c r="AE199" s="121">
        <v>9</v>
      </c>
    </row>
    <row r="200" spans="1:31" ht="15.75" thickBot="1">
      <c r="A200" s="46" t="s">
        <v>257</v>
      </c>
      <c r="B200" s="93" t="s">
        <v>257</v>
      </c>
      <c r="C200" s="117">
        <v>205</v>
      </c>
      <c r="D200" s="33"/>
      <c r="E200" s="115" t="s">
        <v>257</v>
      </c>
      <c r="F200" s="115">
        <v>215</v>
      </c>
      <c r="G200" s="105"/>
      <c r="O200" s="68">
        <v>5620103</v>
      </c>
      <c r="P200" s="66" t="s">
        <v>1305</v>
      </c>
      <c r="Q200" s="68">
        <v>113</v>
      </c>
      <c r="R200" s="68">
        <v>46</v>
      </c>
      <c r="S200" s="68">
        <v>67</v>
      </c>
      <c r="U200" s="97" t="s">
        <v>1289</v>
      </c>
      <c r="V200" s="68">
        <v>5229002</v>
      </c>
      <c r="W200" s="68">
        <v>119</v>
      </c>
      <c r="X200" s="68">
        <v>100</v>
      </c>
      <c r="Y200" s="68">
        <v>19</v>
      </c>
      <c r="AA200" s="66" t="s">
        <v>1305</v>
      </c>
      <c r="AB200" s="121">
        <v>5620103</v>
      </c>
      <c r="AC200" s="121">
        <v>121</v>
      </c>
      <c r="AD200" s="121">
        <v>46</v>
      </c>
      <c r="AE200" s="121">
        <v>75</v>
      </c>
    </row>
    <row r="201" spans="1:31" ht="24" thickBot="1">
      <c r="A201" s="46" t="s">
        <v>352</v>
      </c>
      <c r="B201" s="94" t="s">
        <v>352</v>
      </c>
      <c r="C201" s="117">
        <v>121</v>
      </c>
      <c r="D201" s="33"/>
      <c r="E201" s="115" t="s">
        <v>352</v>
      </c>
      <c r="F201" s="115">
        <v>125</v>
      </c>
      <c r="G201" s="106"/>
      <c r="O201" s="68">
        <v>5229002</v>
      </c>
      <c r="P201" s="66" t="s">
        <v>1289</v>
      </c>
      <c r="Q201" s="68">
        <v>110</v>
      </c>
      <c r="R201" s="68">
        <v>93</v>
      </c>
      <c r="S201" s="68">
        <v>17</v>
      </c>
      <c r="U201" s="97" t="s">
        <v>1103</v>
      </c>
      <c r="V201" s="68">
        <v>3314711</v>
      </c>
      <c r="W201" s="68">
        <v>117</v>
      </c>
      <c r="X201" s="68">
        <v>103</v>
      </c>
      <c r="Y201" s="68">
        <v>14</v>
      </c>
      <c r="AA201" s="66" t="s">
        <v>996</v>
      </c>
      <c r="AB201" s="121">
        <v>1340501</v>
      </c>
      <c r="AC201" s="121">
        <v>120</v>
      </c>
      <c r="AD201" s="121">
        <v>84</v>
      </c>
      <c r="AE201" s="121">
        <v>36</v>
      </c>
    </row>
    <row r="202" spans="1:31" ht="24" thickBot="1">
      <c r="A202" s="46" t="s">
        <v>844</v>
      </c>
      <c r="B202" s="93" t="s">
        <v>844</v>
      </c>
      <c r="C202" s="117">
        <v>13</v>
      </c>
      <c r="D202" s="33"/>
      <c r="E202" s="115" t="s">
        <v>844</v>
      </c>
      <c r="F202" s="115">
        <v>13</v>
      </c>
      <c r="G202" s="105"/>
      <c r="O202" s="68">
        <v>4789008</v>
      </c>
      <c r="P202" s="66" t="s">
        <v>1268</v>
      </c>
      <c r="Q202" s="68">
        <v>109</v>
      </c>
      <c r="R202" s="68">
        <v>52</v>
      </c>
      <c r="S202" s="68">
        <v>57</v>
      </c>
      <c r="U202" s="97" t="s">
        <v>1268</v>
      </c>
      <c r="V202" s="68">
        <v>4789008</v>
      </c>
      <c r="W202" s="68">
        <v>115</v>
      </c>
      <c r="X202" s="68">
        <v>57</v>
      </c>
      <c r="Y202" s="68">
        <v>58</v>
      </c>
      <c r="AA202" s="66" t="s">
        <v>1053</v>
      </c>
      <c r="AB202" s="121">
        <v>2349499</v>
      </c>
      <c r="AC202" s="121">
        <v>120</v>
      </c>
      <c r="AD202" s="121">
        <v>61</v>
      </c>
      <c r="AE202" s="121">
        <v>59</v>
      </c>
    </row>
    <row r="203" spans="1:31" ht="24" thickBot="1">
      <c r="A203" s="46" t="s">
        <v>416</v>
      </c>
      <c r="B203" s="94" t="s">
        <v>416</v>
      </c>
      <c r="C203" s="117">
        <v>94</v>
      </c>
      <c r="D203" s="33"/>
      <c r="E203" s="115" t="s">
        <v>416</v>
      </c>
      <c r="F203" s="115">
        <v>101</v>
      </c>
      <c r="G203" s="106"/>
      <c r="O203" s="68">
        <v>2599301</v>
      </c>
      <c r="P203" s="66" t="s">
        <v>1067</v>
      </c>
      <c r="Q203" s="68">
        <v>106</v>
      </c>
      <c r="R203" s="68">
        <v>97</v>
      </c>
      <c r="S203" s="68">
        <v>9</v>
      </c>
      <c r="U203" s="97" t="s">
        <v>996</v>
      </c>
      <c r="V203" s="68">
        <v>1340501</v>
      </c>
      <c r="W203" s="68">
        <v>113</v>
      </c>
      <c r="X203" s="68">
        <v>79</v>
      </c>
      <c r="Y203" s="68">
        <v>34</v>
      </c>
      <c r="AA203" s="66" t="s">
        <v>1103</v>
      </c>
      <c r="AB203" s="121">
        <v>3314711</v>
      </c>
      <c r="AC203" s="121">
        <v>120</v>
      </c>
      <c r="AD203" s="121">
        <v>106</v>
      </c>
      <c r="AE203" s="121">
        <v>14</v>
      </c>
    </row>
    <row r="204" spans="1:31" ht="23.25" thickBot="1">
      <c r="A204" s="46" t="s">
        <v>317</v>
      </c>
      <c r="B204" s="93" t="s">
        <v>317</v>
      </c>
      <c r="C204" s="117">
        <v>147</v>
      </c>
      <c r="D204" s="33"/>
      <c r="E204" s="115" t="s">
        <v>317</v>
      </c>
      <c r="F204" s="115">
        <v>166</v>
      </c>
      <c r="G204" s="105"/>
      <c r="O204" s="68">
        <v>1340501</v>
      </c>
      <c r="P204" s="66" t="s">
        <v>996</v>
      </c>
      <c r="Q204" s="68">
        <v>100</v>
      </c>
      <c r="R204" s="68">
        <v>68</v>
      </c>
      <c r="S204" s="68">
        <v>32</v>
      </c>
      <c r="U204" s="97" t="s">
        <v>1067</v>
      </c>
      <c r="V204" s="68">
        <v>2599301</v>
      </c>
      <c r="W204" s="68">
        <v>112</v>
      </c>
      <c r="X204" s="68">
        <v>103</v>
      </c>
      <c r="Y204" s="68">
        <v>9</v>
      </c>
      <c r="AA204" s="66" t="s">
        <v>1268</v>
      </c>
      <c r="AB204" s="121">
        <v>4789008</v>
      </c>
      <c r="AC204" s="121">
        <v>116</v>
      </c>
      <c r="AD204" s="121">
        <v>58</v>
      </c>
      <c r="AE204" s="121">
        <v>58</v>
      </c>
    </row>
    <row r="205" spans="1:31" ht="15.75" thickBot="1">
      <c r="A205" s="46" t="s">
        <v>146</v>
      </c>
      <c r="B205" s="94" t="s">
        <v>146</v>
      </c>
      <c r="C205" s="117">
        <v>444</v>
      </c>
      <c r="D205" s="33"/>
      <c r="E205" s="115" t="s">
        <v>146</v>
      </c>
      <c r="F205" s="115">
        <v>456</v>
      </c>
      <c r="G205" s="106"/>
      <c r="O205" s="68">
        <v>2063100</v>
      </c>
      <c r="P205" s="66" t="s">
        <v>1043</v>
      </c>
      <c r="Q205" s="68">
        <v>100</v>
      </c>
      <c r="R205" s="68">
        <v>36</v>
      </c>
      <c r="S205" s="68">
        <v>64</v>
      </c>
      <c r="U205" s="97" t="s">
        <v>1133</v>
      </c>
      <c r="V205" s="68">
        <v>4329101</v>
      </c>
      <c r="W205" s="68">
        <v>107</v>
      </c>
      <c r="X205" s="68">
        <v>94</v>
      </c>
      <c r="Y205" s="68">
        <v>13</v>
      </c>
      <c r="AA205" s="66" t="s">
        <v>1133</v>
      </c>
      <c r="AB205" s="121">
        <v>4329101</v>
      </c>
      <c r="AC205" s="121">
        <v>111</v>
      </c>
      <c r="AD205" s="121">
        <v>97</v>
      </c>
      <c r="AE205" s="121">
        <v>14</v>
      </c>
    </row>
    <row r="206" spans="1:31" ht="24" thickBot="1">
      <c r="A206" s="46" t="s">
        <v>658</v>
      </c>
      <c r="B206" s="93" t="s">
        <v>658</v>
      </c>
      <c r="C206" s="117">
        <v>37</v>
      </c>
      <c r="D206" s="33"/>
      <c r="E206" s="115" t="s">
        <v>658</v>
      </c>
      <c r="F206" s="115">
        <v>39</v>
      </c>
      <c r="G206" s="105"/>
      <c r="O206" s="68">
        <v>4329101</v>
      </c>
      <c r="P206" s="66" t="s">
        <v>1133</v>
      </c>
      <c r="Q206" s="68">
        <v>100</v>
      </c>
      <c r="R206" s="68">
        <v>89</v>
      </c>
      <c r="S206" s="68">
        <v>11</v>
      </c>
      <c r="U206" s="97" t="s">
        <v>1362</v>
      </c>
      <c r="V206" s="68">
        <v>7732201</v>
      </c>
      <c r="W206" s="68">
        <v>105</v>
      </c>
      <c r="X206" s="68">
        <v>80</v>
      </c>
      <c r="Y206" s="68">
        <v>25</v>
      </c>
      <c r="AA206" s="66" t="s">
        <v>1362</v>
      </c>
      <c r="AB206" s="121">
        <v>7732201</v>
      </c>
      <c r="AC206" s="121">
        <v>110</v>
      </c>
      <c r="AD206" s="121">
        <v>85</v>
      </c>
      <c r="AE206" s="121">
        <v>25</v>
      </c>
    </row>
    <row r="207" spans="1:31" ht="23.25" thickBot="1">
      <c r="A207" s="46" t="s">
        <v>855</v>
      </c>
      <c r="B207" s="94" t="s">
        <v>855</v>
      </c>
      <c r="C207" s="117">
        <v>11</v>
      </c>
      <c r="D207" s="33"/>
      <c r="E207" s="115" t="s">
        <v>855</v>
      </c>
      <c r="F207" s="115">
        <v>11</v>
      </c>
      <c r="G207" s="106"/>
      <c r="O207" s="68">
        <v>4789003</v>
      </c>
      <c r="P207" s="66" t="s">
        <v>1263</v>
      </c>
      <c r="Q207" s="68">
        <v>100</v>
      </c>
      <c r="R207" s="68">
        <v>42</v>
      </c>
      <c r="S207" s="68">
        <v>58</v>
      </c>
      <c r="U207" s="97" t="s">
        <v>1043</v>
      </c>
      <c r="V207" s="68">
        <v>2063100</v>
      </c>
      <c r="W207" s="68">
        <v>104</v>
      </c>
      <c r="X207" s="68">
        <v>37</v>
      </c>
      <c r="Y207" s="68">
        <v>67</v>
      </c>
      <c r="AA207" s="66" t="s">
        <v>1161</v>
      </c>
      <c r="AB207" s="121">
        <v>4530705</v>
      </c>
      <c r="AC207" s="121">
        <v>109</v>
      </c>
      <c r="AD207" s="121">
        <v>90</v>
      </c>
      <c r="AE207" s="121">
        <v>19</v>
      </c>
    </row>
    <row r="208" spans="1:31" ht="23.25" thickBot="1">
      <c r="A208" s="46" t="s">
        <v>92</v>
      </c>
      <c r="B208" s="93" t="s">
        <v>92</v>
      </c>
      <c r="C208" s="118">
        <v>1096</v>
      </c>
      <c r="D208" s="111"/>
      <c r="E208" s="115" t="s">
        <v>92</v>
      </c>
      <c r="F208" s="116">
        <v>1156</v>
      </c>
      <c r="G208" s="108"/>
      <c r="O208" s="68">
        <v>4530705</v>
      </c>
      <c r="P208" s="66" t="s">
        <v>1161</v>
      </c>
      <c r="Q208" s="68">
        <v>99</v>
      </c>
      <c r="R208" s="68">
        <v>81</v>
      </c>
      <c r="S208" s="68">
        <v>18</v>
      </c>
      <c r="U208" s="97" t="s">
        <v>1234</v>
      </c>
      <c r="V208" s="68">
        <v>4756300</v>
      </c>
      <c r="W208" s="68">
        <v>103</v>
      </c>
      <c r="X208" s="68">
        <v>79</v>
      </c>
      <c r="Y208" s="68">
        <v>24</v>
      </c>
      <c r="AA208" s="66" t="s">
        <v>1043</v>
      </c>
      <c r="AB208" s="121">
        <v>2063100</v>
      </c>
      <c r="AC208" s="121">
        <v>108</v>
      </c>
      <c r="AD208" s="121">
        <v>39</v>
      </c>
      <c r="AE208" s="121">
        <v>69</v>
      </c>
    </row>
    <row r="209" spans="1:31" ht="15.75" thickBot="1">
      <c r="A209" s="46" t="s">
        <v>242</v>
      </c>
      <c r="B209" s="94" t="s">
        <v>242</v>
      </c>
      <c r="C209" s="117">
        <v>211</v>
      </c>
      <c r="D209" s="33"/>
      <c r="E209" s="115" t="s">
        <v>242</v>
      </c>
      <c r="F209" s="115">
        <v>217</v>
      </c>
      <c r="G209" s="106"/>
      <c r="O209" s="68">
        <v>4756300</v>
      </c>
      <c r="P209" s="66" t="s">
        <v>1234</v>
      </c>
      <c r="Q209" s="68">
        <v>99</v>
      </c>
      <c r="R209" s="68">
        <v>76</v>
      </c>
      <c r="S209" s="68">
        <v>23</v>
      </c>
      <c r="U209" s="97" t="s">
        <v>1263</v>
      </c>
      <c r="V209" s="68">
        <v>4789003</v>
      </c>
      <c r="W209" s="68">
        <v>103</v>
      </c>
      <c r="X209" s="68">
        <v>44</v>
      </c>
      <c r="Y209" s="68">
        <v>59</v>
      </c>
      <c r="AA209" s="66" t="s">
        <v>1234</v>
      </c>
      <c r="AB209" s="121">
        <v>4756300</v>
      </c>
      <c r="AC209" s="121">
        <v>107</v>
      </c>
      <c r="AD209" s="121">
        <v>81</v>
      </c>
      <c r="AE209" s="121">
        <v>26</v>
      </c>
    </row>
    <row r="210" spans="1:31" ht="15.75" thickBot="1">
      <c r="A210" s="46" t="s">
        <v>877</v>
      </c>
      <c r="B210" s="93" t="s">
        <v>877</v>
      </c>
      <c r="C210" s="117">
        <v>8</v>
      </c>
      <c r="D210" s="33"/>
      <c r="E210" s="115" t="s">
        <v>877</v>
      </c>
      <c r="F210" s="115">
        <v>8</v>
      </c>
      <c r="G210" s="105"/>
      <c r="O210" s="68">
        <v>9529103</v>
      </c>
      <c r="P210" s="66" t="s">
        <v>1432</v>
      </c>
      <c r="Q210" s="68">
        <v>99</v>
      </c>
      <c r="R210" s="68">
        <v>93</v>
      </c>
      <c r="S210" s="68">
        <v>6</v>
      </c>
      <c r="U210" s="97" t="s">
        <v>1161</v>
      </c>
      <c r="V210" s="68">
        <v>4530705</v>
      </c>
      <c r="W210" s="68">
        <v>101</v>
      </c>
      <c r="X210" s="68">
        <v>82</v>
      </c>
      <c r="Y210" s="68">
        <v>19</v>
      </c>
      <c r="AA210" s="66" t="s">
        <v>1263</v>
      </c>
      <c r="AB210" s="121">
        <v>4789003</v>
      </c>
      <c r="AC210" s="121">
        <v>106</v>
      </c>
      <c r="AD210" s="121">
        <v>47</v>
      </c>
      <c r="AE210" s="121">
        <v>59</v>
      </c>
    </row>
    <row r="211" spans="1:31" ht="15.75" thickBot="1">
      <c r="A211" s="46" t="s">
        <v>55</v>
      </c>
      <c r="B211" s="94" t="s">
        <v>55</v>
      </c>
      <c r="C211" s="118">
        <v>11229</v>
      </c>
      <c r="D211" s="111"/>
      <c r="E211" s="115" t="s">
        <v>55</v>
      </c>
      <c r="F211" s="116">
        <v>11886</v>
      </c>
      <c r="G211" s="107"/>
      <c r="O211" s="68">
        <v>1099699</v>
      </c>
      <c r="P211" s="66" t="s">
        <v>988</v>
      </c>
      <c r="Q211" s="68">
        <v>96</v>
      </c>
      <c r="R211" s="68">
        <v>55</v>
      </c>
      <c r="S211" s="68">
        <v>41</v>
      </c>
      <c r="U211" s="97" t="s">
        <v>1432</v>
      </c>
      <c r="V211" s="68">
        <v>9529103</v>
      </c>
      <c r="W211" s="68">
        <v>100</v>
      </c>
      <c r="X211" s="68">
        <v>94</v>
      </c>
      <c r="Y211" s="68">
        <v>6</v>
      </c>
      <c r="AA211" s="66" t="s">
        <v>1432</v>
      </c>
      <c r="AB211" s="121">
        <v>9529103</v>
      </c>
      <c r="AC211" s="121">
        <v>103</v>
      </c>
      <c r="AD211" s="121">
        <v>97</v>
      </c>
      <c r="AE211" s="121">
        <v>6</v>
      </c>
    </row>
    <row r="212" spans="1:31" ht="24" thickBot="1">
      <c r="A212" s="46" t="s">
        <v>281</v>
      </c>
      <c r="B212" s="93" t="s">
        <v>281</v>
      </c>
      <c r="C212" s="117">
        <v>167</v>
      </c>
      <c r="D212" s="33"/>
      <c r="E212" s="115" t="s">
        <v>281</v>
      </c>
      <c r="F212" s="115">
        <v>179</v>
      </c>
      <c r="G212" s="105"/>
      <c r="O212" s="68">
        <v>7732201</v>
      </c>
      <c r="P212" s="66" t="s">
        <v>1362</v>
      </c>
      <c r="Q212" s="68">
        <v>96</v>
      </c>
      <c r="R212" s="68">
        <v>73</v>
      </c>
      <c r="S212" s="68">
        <v>23</v>
      </c>
      <c r="U212" s="97" t="s">
        <v>988</v>
      </c>
      <c r="V212" s="68">
        <v>1099699</v>
      </c>
      <c r="W212" s="68">
        <v>98</v>
      </c>
      <c r="X212" s="68">
        <v>56</v>
      </c>
      <c r="Y212" s="68">
        <v>42</v>
      </c>
      <c r="AA212" s="66" t="s">
        <v>988</v>
      </c>
      <c r="AB212" s="121">
        <v>1099699</v>
      </c>
      <c r="AC212" s="121">
        <v>102</v>
      </c>
      <c r="AD212" s="121">
        <v>57</v>
      </c>
      <c r="AE212" s="121">
        <v>45</v>
      </c>
    </row>
    <row r="213" spans="1:31" ht="15.75" thickBot="1">
      <c r="A213" s="46" t="s">
        <v>395</v>
      </c>
      <c r="B213" s="94" t="s">
        <v>395</v>
      </c>
      <c r="C213" s="117">
        <v>97</v>
      </c>
      <c r="D213" s="33"/>
      <c r="E213" s="115" t="s">
        <v>395</v>
      </c>
      <c r="F213" s="115">
        <v>109</v>
      </c>
      <c r="G213" s="106"/>
      <c r="O213" s="68">
        <v>3832700</v>
      </c>
      <c r="P213" s="66" t="s">
        <v>1119</v>
      </c>
      <c r="Q213" s="68">
        <v>92</v>
      </c>
      <c r="R213" s="68">
        <v>60</v>
      </c>
      <c r="S213" s="68">
        <v>32</v>
      </c>
      <c r="U213" s="97" t="s">
        <v>1220</v>
      </c>
      <c r="V213" s="68">
        <v>4744003</v>
      </c>
      <c r="W213" s="68">
        <v>97</v>
      </c>
      <c r="X213" s="68">
        <v>60</v>
      </c>
      <c r="Y213" s="68">
        <v>37</v>
      </c>
      <c r="AA213" s="66" t="s">
        <v>1220</v>
      </c>
      <c r="AB213" s="121">
        <v>4744003</v>
      </c>
      <c r="AC213" s="121">
        <v>100</v>
      </c>
      <c r="AD213" s="121">
        <v>63</v>
      </c>
      <c r="AE213" s="121">
        <v>37</v>
      </c>
    </row>
    <row r="214" spans="1:31" ht="15.75" thickBot="1">
      <c r="A214" s="46" t="s">
        <v>555</v>
      </c>
      <c r="B214" s="93" t="s">
        <v>555</v>
      </c>
      <c r="C214" s="117">
        <v>57</v>
      </c>
      <c r="D214" s="33"/>
      <c r="E214" s="115" t="s">
        <v>555</v>
      </c>
      <c r="F214" s="115">
        <v>57</v>
      </c>
      <c r="G214" s="105"/>
      <c r="O214" s="68">
        <v>4744003</v>
      </c>
      <c r="P214" s="66" t="s">
        <v>1220</v>
      </c>
      <c r="Q214" s="68">
        <v>92</v>
      </c>
      <c r="R214" s="68">
        <v>59</v>
      </c>
      <c r="S214" s="68">
        <v>33</v>
      </c>
      <c r="U214" s="97" t="s">
        <v>1267</v>
      </c>
      <c r="V214" s="68">
        <v>4789007</v>
      </c>
      <c r="W214" s="68">
        <v>95</v>
      </c>
      <c r="X214" s="68">
        <v>51</v>
      </c>
      <c r="Y214" s="68">
        <v>44</v>
      </c>
      <c r="AA214" s="66" t="s">
        <v>1267</v>
      </c>
      <c r="AB214" s="121">
        <v>4789007</v>
      </c>
      <c r="AC214" s="121">
        <v>95</v>
      </c>
      <c r="AD214" s="121">
        <v>51</v>
      </c>
      <c r="AE214" s="121">
        <v>44</v>
      </c>
    </row>
    <row r="215" spans="1:31" ht="15.75" thickBot="1">
      <c r="A215" s="46" t="s">
        <v>790</v>
      </c>
      <c r="B215" s="94" t="s">
        <v>790</v>
      </c>
      <c r="C215" s="117">
        <v>33</v>
      </c>
      <c r="D215" s="33"/>
      <c r="E215" s="115" t="s">
        <v>790</v>
      </c>
      <c r="F215" s="115">
        <v>32</v>
      </c>
      <c r="G215" s="106"/>
      <c r="O215" s="68">
        <v>4789007</v>
      </c>
      <c r="P215" s="66" t="s">
        <v>1267</v>
      </c>
      <c r="Q215" s="68">
        <v>92</v>
      </c>
      <c r="R215" s="68">
        <v>51</v>
      </c>
      <c r="S215" s="68">
        <v>41</v>
      </c>
      <c r="U215" s="97" t="s">
        <v>1119</v>
      </c>
      <c r="V215" s="68">
        <v>3832700</v>
      </c>
      <c r="W215" s="68">
        <v>92</v>
      </c>
      <c r="X215" s="68">
        <v>60</v>
      </c>
      <c r="Y215" s="68">
        <v>32</v>
      </c>
      <c r="AA215" s="66" t="s">
        <v>1361</v>
      </c>
      <c r="AB215" s="121">
        <v>7731400</v>
      </c>
      <c r="AC215" s="121">
        <v>95</v>
      </c>
      <c r="AD215" s="121">
        <v>74</v>
      </c>
      <c r="AE215" s="121">
        <v>21</v>
      </c>
    </row>
    <row r="216" spans="1:31" ht="24" thickBot="1">
      <c r="A216" s="46" t="s">
        <v>271</v>
      </c>
      <c r="B216" s="93" t="s">
        <v>271</v>
      </c>
      <c r="C216" s="117">
        <v>177</v>
      </c>
      <c r="D216" s="33"/>
      <c r="E216" s="115" t="s">
        <v>271</v>
      </c>
      <c r="F216" s="115">
        <v>186</v>
      </c>
      <c r="G216" s="105"/>
      <c r="O216" s="68">
        <v>4399199</v>
      </c>
      <c r="P216" s="66" t="s">
        <v>1148</v>
      </c>
      <c r="Q216" s="68">
        <v>90</v>
      </c>
      <c r="R216" s="68">
        <v>82</v>
      </c>
      <c r="S216" s="68">
        <v>8</v>
      </c>
      <c r="U216" s="97" t="s">
        <v>1361</v>
      </c>
      <c r="V216" s="68">
        <v>7731400</v>
      </c>
      <c r="W216" s="68">
        <v>92</v>
      </c>
      <c r="X216" s="68">
        <v>73</v>
      </c>
      <c r="Y216" s="68">
        <v>19</v>
      </c>
      <c r="AA216" s="66" t="s">
        <v>1372</v>
      </c>
      <c r="AB216" s="121">
        <v>7990200</v>
      </c>
      <c r="AC216" s="121">
        <v>94</v>
      </c>
      <c r="AD216" s="121">
        <v>58</v>
      </c>
      <c r="AE216" s="121">
        <v>36</v>
      </c>
    </row>
    <row r="217" spans="1:31" ht="24" thickBot="1">
      <c r="A217" s="46" t="s">
        <v>579</v>
      </c>
      <c r="B217" s="94" t="s">
        <v>579</v>
      </c>
      <c r="C217" s="117">
        <v>52</v>
      </c>
      <c r="D217" s="33"/>
      <c r="E217" s="115" t="s">
        <v>579</v>
      </c>
      <c r="F217" s="115">
        <v>52</v>
      </c>
      <c r="G217" s="106"/>
      <c r="O217" s="68">
        <v>7990200</v>
      </c>
      <c r="P217" s="66" t="s">
        <v>1372</v>
      </c>
      <c r="Q217" s="68">
        <v>90</v>
      </c>
      <c r="R217" s="68">
        <v>58</v>
      </c>
      <c r="S217" s="68">
        <v>32</v>
      </c>
      <c r="U217" s="97" t="s">
        <v>1148</v>
      </c>
      <c r="V217" s="68">
        <v>4399199</v>
      </c>
      <c r="W217" s="68">
        <v>90</v>
      </c>
      <c r="X217" s="68">
        <v>82</v>
      </c>
      <c r="Y217" s="68">
        <v>8</v>
      </c>
      <c r="AA217" s="66" t="s">
        <v>1148</v>
      </c>
      <c r="AB217" s="121">
        <v>4399199</v>
      </c>
      <c r="AC217" s="121">
        <v>93</v>
      </c>
      <c r="AD217" s="121">
        <v>85</v>
      </c>
      <c r="AE217" s="121">
        <v>8</v>
      </c>
    </row>
    <row r="218" spans="1:31" ht="23.25" thickBot="1">
      <c r="A218" s="46" t="s">
        <v>202</v>
      </c>
      <c r="B218" s="93" t="s">
        <v>202</v>
      </c>
      <c r="C218" s="117">
        <v>288</v>
      </c>
      <c r="D218" s="33"/>
      <c r="E218" s="115" t="s">
        <v>202</v>
      </c>
      <c r="F218" s="115">
        <v>312</v>
      </c>
      <c r="G218" s="105"/>
      <c r="O218" s="68">
        <v>7731400</v>
      </c>
      <c r="P218" s="66" t="s">
        <v>1361</v>
      </c>
      <c r="Q218" s="68">
        <v>86</v>
      </c>
      <c r="R218" s="68">
        <v>67</v>
      </c>
      <c r="S218" s="68">
        <v>19</v>
      </c>
      <c r="U218" s="97" t="s">
        <v>1372</v>
      </c>
      <c r="V218" s="68">
        <v>7990200</v>
      </c>
      <c r="W218" s="68">
        <v>90</v>
      </c>
      <c r="X218" s="68">
        <v>57</v>
      </c>
      <c r="Y218" s="68">
        <v>33</v>
      </c>
      <c r="AA218" s="66" t="s">
        <v>1119</v>
      </c>
      <c r="AB218" s="121">
        <v>3832700</v>
      </c>
      <c r="AC218" s="121">
        <v>90</v>
      </c>
      <c r="AD218" s="121">
        <v>60</v>
      </c>
      <c r="AE218" s="121">
        <v>30</v>
      </c>
    </row>
    <row r="219" spans="1:31" ht="15.75" thickBot="1">
      <c r="A219" s="46" t="s">
        <v>74</v>
      </c>
      <c r="B219" s="94" t="s">
        <v>74</v>
      </c>
      <c r="C219" s="118">
        <v>1800</v>
      </c>
      <c r="D219" s="111"/>
      <c r="E219" s="115" t="s">
        <v>74</v>
      </c>
      <c r="F219" s="116">
        <v>1880</v>
      </c>
      <c r="G219" s="107"/>
      <c r="O219" s="68">
        <v>3291400</v>
      </c>
      <c r="P219" s="66" t="s">
        <v>1084</v>
      </c>
      <c r="Q219" s="68">
        <v>85</v>
      </c>
      <c r="R219" s="68">
        <v>61</v>
      </c>
      <c r="S219" s="68">
        <v>24</v>
      </c>
      <c r="U219" s="97" t="s">
        <v>1077</v>
      </c>
      <c r="V219" s="68">
        <v>3211602</v>
      </c>
      <c r="W219" s="68">
        <v>87</v>
      </c>
      <c r="X219" s="68">
        <v>66</v>
      </c>
      <c r="Y219" s="68">
        <v>21</v>
      </c>
      <c r="AA219" s="66" t="s">
        <v>1154</v>
      </c>
      <c r="AB219" s="121">
        <v>4520004</v>
      </c>
      <c r="AC219" s="121">
        <v>90</v>
      </c>
      <c r="AD219" s="121">
        <v>77</v>
      </c>
      <c r="AE219" s="121">
        <v>13</v>
      </c>
    </row>
    <row r="220" spans="1:31" ht="15.75" thickBot="1">
      <c r="A220" s="46" t="s">
        <v>589</v>
      </c>
      <c r="B220" s="93" t="s">
        <v>589</v>
      </c>
      <c r="C220" s="117">
        <v>45</v>
      </c>
      <c r="D220" s="33"/>
      <c r="E220" s="115" t="s">
        <v>589</v>
      </c>
      <c r="F220" s="115">
        <v>46</v>
      </c>
      <c r="G220" s="105"/>
      <c r="O220" s="68">
        <v>4520004</v>
      </c>
      <c r="P220" s="66" t="s">
        <v>1154</v>
      </c>
      <c r="Q220" s="68">
        <v>84</v>
      </c>
      <c r="R220" s="68">
        <v>70</v>
      </c>
      <c r="S220" s="68">
        <v>14</v>
      </c>
      <c r="U220" s="97" t="s">
        <v>1084</v>
      </c>
      <c r="V220" s="68">
        <v>3291400</v>
      </c>
      <c r="W220" s="68">
        <v>86</v>
      </c>
      <c r="X220" s="68">
        <v>62</v>
      </c>
      <c r="Y220" s="68">
        <v>24</v>
      </c>
      <c r="AA220" s="66" t="s">
        <v>1045</v>
      </c>
      <c r="AB220" s="121">
        <v>2219600</v>
      </c>
      <c r="AC220" s="121">
        <v>89</v>
      </c>
      <c r="AD220" s="121">
        <v>29</v>
      </c>
      <c r="AE220" s="121">
        <v>60</v>
      </c>
    </row>
    <row r="221" spans="1:31" ht="23.25" thickBot="1">
      <c r="A221" s="46" t="s">
        <v>856</v>
      </c>
      <c r="B221" s="94" t="s">
        <v>856</v>
      </c>
      <c r="C221" s="117">
        <v>13</v>
      </c>
      <c r="D221" s="33"/>
      <c r="E221" s="115" t="s">
        <v>856</v>
      </c>
      <c r="F221" s="115">
        <v>14</v>
      </c>
      <c r="G221" s="106"/>
      <c r="O221" s="68">
        <v>4729601</v>
      </c>
      <c r="P221" s="66" t="s">
        <v>1211</v>
      </c>
      <c r="Q221" s="68">
        <v>84</v>
      </c>
      <c r="R221" s="68">
        <v>53</v>
      </c>
      <c r="S221" s="68">
        <v>31</v>
      </c>
      <c r="U221" s="97" t="s">
        <v>1045</v>
      </c>
      <c r="V221" s="68">
        <v>2219600</v>
      </c>
      <c r="W221" s="68">
        <v>85</v>
      </c>
      <c r="X221" s="68">
        <v>27</v>
      </c>
      <c r="Y221" s="68">
        <v>58</v>
      </c>
      <c r="AA221" s="66" t="s">
        <v>1077</v>
      </c>
      <c r="AB221" s="121">
        <v>3211602</v>
      </c>
      <c r="AC221" s="121">
        <v>89</v>
      </c>
      <c r="AD221" s="121">
        <v>67</v>
      </c>
      <c r="AE221" s="121">
        <v>22</v>
      </c>
    </row>
    <row r="222" spans="1:31" ht="23.25" thickBot="1">
      <c r="A222" s="46" t="s">
        <v>633</v>
      </c>
      <c r="B222" s="93" t="s">
        <v>633</v>
      </c>
      <c r="C222" s="117">
        <v>35</v>
      </c>
      <c r="D222" s="33"/>
      <c r="E222" s="115" t="s">
        <v>633</v>
      </c>
      <c r="F222" s="115">
        <v>36</v>
      </c>
      <c r="G222" s="105"/>
      <c r="O222" s="68">
        <v>3211602</v>
      </c>
      <c r="P222" s="66" t="s">
        <v>1077</v>
      </c>
      <c r="Q222" s="68">
        <v>82</v>
      </c>
      <c r="R222" s="68">
        <v>62</v>
      </c>
      <c r="S222" s="68">
        <v>20</v>
      </c>
      <c r="U222" s="97" t="s">
        <v>1098</v>
      </c>
      <c r="V222" s="68">
        <v>3314702</v>
      </c>
      <c r="W222" s="68">
        <v>85</v>
      </c>
      <c r="X222" s="68">
        <v>72</v>
      </c>
      <c r="Y222" s="68">
        <v>13</v>
      </c>
      <c r="AA222" s="66" t="s">
        <v>1084</v>
      </c>
      <c r="AB222" s="121">
        <v>3291400</v>
      </c>
      <c r="AC222" s="121">
        <v>88</v>
      </c>
      <c r="AD222" s="121">
        <v>64</v>
      </c>
      <c r="AE222" s="121">
        <v>24</v>
      </c>
    </row>
    <row r="223" spans="1:31" ht="24" thickBot="1">
      <c r="A223" s="46" t="s">
        <v>827</v>
      </c>
      <c r="B223" s="94" t="s">
        <v>827</v>
      </c>
      <c r="C223" s="117">
        <v>12</v>
      </c>
      <c r="D223" s="33"/>
      <c r="E223" s="115" t="s">
        <v>827</v>
      </c>
      <c r="F223" s="115">
        <v>14</v>
      </c>
      <c r="G223" s="106"/>
      <c r="O223" s="68">
        <v>3314702</v>
      </c>
      <c r="P223" s="66" t="s">
        <v>1098</v>
      </c>
      <c r="Q223" s="68">
        <v>81</v>
      </c>
      <c r="R223" s="68">
        <v>68</v>
      </c>
      <c r="S223" s="68">
        <v>13</v>
      </c>
      <c r="U223" s="97" t="s">
        <v>1154</v>
      </c>
      <c r="V223" s="68">
        <v>4520004</v>
      </c>
      <c r="W223" s="68">
        <v>85</v>
      </c>
      <c r="X223" s="68">
        <v>72</v>
      </c>
      <c r="Y223" s="68">
        <v>13</v>
      </c>
      <c r="AA223" s="66" t="s">
        <v>1098</v>
      </c>
      <c r="AB223" s="121">
        <v>3314702</v>
      </c>
      <c r="AC223" s="121">
        <v>88</v>
      </c>
      <c r="AD223" s="121">
        <v>75</v>
      </c>
      <c r="AE223" s="121">
        <v>13</v>
      </c>
    </row>
    <row r="224" spans="1:31" ht="15.75" thickBot="1">
      <c r="A224" s="46" t="s">
        <v>820</v>
      </c>
      <c r="B224" s="93" t="s">
        <v>820</v>
      </c>
      <c r="C224" s="117">
        <v>29</v>
      </c>
      <c r="D224" s="33"/>
      <c r="E224" s="115" t="s">
        <v>820</v>
      </c>
      <c r="F224" s="115">
        <v>30</v>
      </c>
      <c r="G224" s="105"/>
      <c r="O224" s="68">
        <v>3299004</v>
      </c>
      <c r="P224" s="66" t="s">
        <v>1088</v>
      </c>
      <c r="Q224" s="68">
        <v>80</v>
      </c>
      <c r="R224" s="68">
        <v>66</v>
      </c>
      <c r="S224" s="68">
        <v>14</v>
      </c>
      <c r="U224" s="97" t="s">
        <v>1211</v>
      </c>
      <c r="V224" s="68">
        <v>4729601</v>
      </c>
      <c r="W224" s="68">
        <v>85</v>
      </c>
      <c r="X224" s="68">
        <v>54</v>
      </c>
      <c r="Y224" s="68">
        <v>31</v>
      </c>
      <c r="AA224" s="66" t="s">
        <v>981</v>
      </c>
      <c r="AB224" s="121">
        <v>1093702</v>
      </c>
      <c r="AC224" s="121">
        <v>84</v>
      </c>
      <c r="AD224" s="121">
        <v>36</v>
      </c>
      <c r="AE224" s="121">
        <v>48</v>
      </c>
    </row>
    <row r="225" spans="1:31" ht="24" thickBot="1">
      <c r="A225" s="46" t="s">
        <v>401</v>
      </c>
      <c r="B225" s="94" t="s">
        <v>401</v>
      </c>
      <c r="C225" s="117">
        <v>97</v>
      </c>
      <c r="D225" s="33"/>
      <c r="E225" s="115" t="s">
        <v>401</v>
      </c>
      <c r="F225" s="115">
        <v>105</v>
      </c>
      <c r="G225" s="106"/>
      <c r="O225" s="68">
        <v>2219600</v>
      </c>
      <c r="P225" s="66" t="s">
        <v>1045</v>
      </c>
      <c r="Q225" s="68">
        <v>79</v>
      </c>
      <c r="R225" s="68">
        <v>25</v>
      </c>
      <c r="S225" s="68">
        <v>54</v>
      </c>
      <c r="U225" s="97" t="s">
        <v>1052</v>
      </c>
      <c r="V225" s="68">
        <v>2342702</v>
      </c>
      <c r="W225" s="68">
        <v>82</v>
      </c>
      <c r="X225" s="68">
        <v>69</v>
      </c>
      <c r="Y225" s="68">
        <v>13</v>
      </c>
      <c r="AA225" s="66" t="s">
        <v>1052</v>
      </c>
      <c r="AB225" s="121">
        <v>2342702</v>
      </c>
      <c r="AC225" s="121">
        <v>84</v>
      </c>
      <c r="AD225" s="121">
        <v>69</v>
      </c>
      <c r="AE225" s="121">
        <v>15</v>
      </c>
    </row>
    <row r="226" spans="1:31" ht="15.75" thickBot="1">
      <c r="A226" s="46" t="s">
        <v>619</v>
      </c>
      <c r="B226" s="93" t="s">
        <v>619</v>
      </c>
      <c r="C226" s="117">
        <v>38</v>
      </c>
      <c r="D226" s="33"/>
      <c r="E226" s="115" t="s">
        <v>619</v>
      </c>
      <c r="F226" s="115">
        <v>40</v>
      </c>
      <c r="G226" s="105"/>
      <c r="O226" s="68">
        <v>1093702</v>
      </c>
      <c r="P226" s="66" t="s">
        <v>981</v>
      </c>
      <c r="Q226" s="68">
        <v>78</v>
      </c>
      <c r="R226" s="68">
        <v>35</v>
      </c>
      <c r="S226" s="68">
        <v>43</v>
      </c>
      <c r="U226" s="97" t="s">
        <v>1088</v>
      </c>
      <c r="V226" s="68">
        <v>3299004</v>
      </c>
      <c r="W226" s="68">
        <v>81</v>
      </c>
      <c r="X226" s="68">
        <v>67</v>
      </c>
      <c r="Y226" s="68">
        <v>14</v>
      </c>
      <c r="AA226" s="66" t="s">
        <v>1211</v>
      </c>
      <c r="AB226" s="121">
        <v>4729601</v>
      </c>
      <c r="AC226" s="121">
        <v>84</v>
      </c>
      <c r="AD226" s="121">
        <v>54</v>
      </c>
      <c r="AE226" s="121">
        <v>30</v>
      </c>
    </row>
    <row r="227" spans="1:31" ht="24" thickBot="1">
      <c r="A227" s="46" t="s">
        <v>515</v>
      </c>
      <c r="B227" s="94" t="s">
        <v>515</v>
      </c>
      <c r="C227" s="117">
        <v>63</v>
      </c>
      <c r="D227" s="33"/>
      <c r="E227" s="115" t="s">
        <v>515</v>
      </c>
      <c r="F227" s="115">
        <v>69</v>
      </c>
      <c r="G227" s="106"/>
      <c r="O227" s="68">
        <v>2342702</v>
      </c>
      <c r="P227" s="66" t="s">
        <v>1052</v>
      </c>
      <c r="Q227" s="68">
        <v>77</v>
      </c>
      <c r="R227" s="68">
        <v>66</v>
      </c>
      <c r="S227" s="68">
        <v>11</v>
      </c>
      <c r="U227" s="97" t="s">
        <v>981</v>
      </c>
      <c r="V227" s="68">
        <v>1093702</v>
      </c>
      <c r="W227" s="68">
        <v>80</v>
      </c>
      <c r="X227" s="68">
        <v>35</v>
      </c>
      <c r="Y227" s="68">
        <v>45</v>
      </c>
      <c r="AA227" s="66" t="s">
        <v>1397</v>
      </c>
      <c r="AB227" s="121">
        <v>8592902</v>
      </c>
      <c r="AC227" s="121">
        <v>83</v>
      </c>
      <c r="AD227" s="121">
        <v>43</v>
      </c>
      <c r="AE227" s="121">
        <v>40</v>
      </c>
    </row>
    <row r="228" spans="1:31" ht="24" thickBot="1">
      <c r="A228" s="46" t="s">
        <v>602</v>
      </c>
      <c r="B228" s="93" t="s">
        <v>602</v>
      </c>
      <c r="C228" s="117">
        <v>41</v>
      </c>
      <c r="D228" s="33"/>
      <c r="E228" s="115" t="s">
        <v>602</v>
      </c>
      <c r="F228" s="115">
        <v>41</v>
      </c>
      <c r="G228" s="105"/>
      <c r="O228" s="68">
        <v>2052500</v>
      </c>
      <c r="P228" s="66" t="s">
        <v>1040</v>
      </c>
      <c r="Q228" s="68">
        <v>76</v>
      </c>
      <c r="R228" s="68">
        <v>43</v>
      </c>
      <c r="S228" s="68">
        <v>33</v>
      </c>
      <c r="U228" s="97" t="s">
        <v>1109</v>
      </c>
      <c r="V228" s="68">
        <v>3319800</v>
      </c>
      <c r="W228" s="68">
        <v>80</v>
      </c>
      <c r="X228" s="68">
        <v>68</v>
      </c>
      <c r="Y228" s="68">
        <v>12</v>
      </c>
      <c r="AA228" s="66" t="s">
        <v>1109</v>
      </c>
      <c r="AB228" s="121">
        <v>3319800</v>
      </c>
      <c r="AC228" s="121">
        <v>82</v>
      </c>
      <c r="AD228" s="121">
        <v>70</v>
      </c>
      <c r="AE228" s="121">
        <v>12</v>
      </c>
    </row>
    <row r="229" spans="1:31" ht="15.75" thickBot="1">
      <c r="A229" s="46" t="s">
        <v>888</v>
      </c>
      <c r="B229" s="94" t="s">
        <v>888</v>
      </c>
      <c r="C229" s="117">
        <v>13</v>
      </c>
      <c r="D229" s="33"/>
      <c r="E229" s="115" t="s">
        <v>888</v>
      </c>
      <c r="F229" s="115">
        <v>14</v>
      </c>
      <c r="G229" s="106"/>
      <c r="O229" s="68">
        <v>3319800</v>
      </c>
      <c r="P229" s="66" t="s">
        <v>1109</v>
      </c>
      <c r="Q229" s="68">
        <v>76</v>
      </c>
      <c r="R229" s="68">
        <v>64</v>
      </c>
      <c r="S229" s="68">
        <v>12</v>
      </c>
      <c r="U229" s="97" t="s">
        <v>1040</v>
      </c>
      <c r="V229" s="68">
        <v>2052500</v>
      </c>
      <c r="W229" s="68">
        <v>76</v>
      </c>
      <c r="X229" s="68">
        <v>43</v>
      </c>
      <c r="Y229" s="68">
        <v>33</v>
      </c>
      <c r="AA229" s="66" t="s">
        <v>1088</v>
      </c>
      <c r="AB229" s="121">
        <v>3299004</v>
      </c>
      <c r="AC229" s="121">
        <v>81</v>
      </c>
      <c r="AD229" s="121">
        <v>67</v>
      </c>
      <c r="AE229" s="121">
        <v>14</v>
      </c>
    </row>
    <row r="230" spans="1:31" ht="24" thickBot="1">
      <c r="A230" s="46" t="s">
        <v>883</v>
      </c>
      <c r="B230" s="93" t="s">
        <v>883</v>
      </c>
      <c r="C230" s="117">
        <v>7</v>
      </c>
      <c r="D230" s="33"/>
      <c r="E230" s="115" t="s">
        <v>883</v>
      </c>
      <c r="F230" s="115">
        <v>9</v>
      </c>
      <c r="G230" s="105"/>
      <c r="O230" s="68">
        <v>3314720</v>
      </c>
      <c r="P230" s="66" t="s">
        <v>1106</v>
      </c>
      <c r="Q230" s="68">
        <v>73</v>
      </c>
      <c r="R230" s="68">
        <v>68</v>
      </c>
      <c r="S230" s="68">
        <v>5</v>
      </c>
      <c r="U230" s="97" t="s">
        <v>1106</v>
      </c>
      <c r="V230" s="68">
        <v>3314720</v>
      </c>
      <c r="W230" s="68">
        <v>75</v>
      </c>
      <c r="X230" s="68">
        <v>70</v>
      </c>
      <c r="Y230" s="68">
        <v>5</v>
      </c>
      <c r="AA230" s="66" t="s">
        <v>1106</v>
      </c>
      <c r="AB230" s="121">
        <v>3314720</v>
      </c>
      <c r="AC230" s="121">
        <v>81</v>
      </c>
      <c r="AD230" s="121">
        <v>76</v>
      </c>
      <c r="AE230" s="121">
        <v>5</v>
      </c>
    </row>
    <row r="231" spans="1:31" ht="24" thickBot="1">
      <c r="A231" s="46" t="s">
        <v>814</v>
      </c>
      <c r="B231" s="94" t="s">
        <v>814</v>
      </c>
      <c r="C231" s="117">
        <v>16</v>
      </c>
      <c r="D231" s="33"/>
      <c r="E231" s="115" t="s">
        <v>814</v>
      </c>
      <c r="F231" s="115">
        <v>18</v>
      </c>
      <c r="G231" s="106"/>
      <c r="O231" s="68">
        <v>3313999</v>
      </c>
      <c r="P231" s="66" t="s">
        <v>1096</v>
      </c>
      <c r="Q231" s="68">
        <v>71</v>
      </c>
      <c r="R231" s="68">
        <v>58</v>
      </c>
      <c r="S231" s="68">
        <v>13</v>
      </c>
      <c r="U231" s="97" t="s">
        <v>1397</v>
      </c>
      <c r="V231" s="68">
        <v>8592902</v>
      </c>
      <c r="W231" s="68">
        <v>75</v>
      </c>
      <c r="X231" s="68">
        <v>37</v>
      </c>
      <c r="Y231" s="68">
        <v>38</v>
      </c>
      <c r="AA231" s="66" t="s">
        <v>1040</v>
      </c>
      <c r="AB231" s="121">
        <v>2052500</v>
      </c>
      <c r="AC231" s="121">
        <v>78</v>
      </c>
      <c r="AD231" s="121">
        <v>44</v>
      </c>
      <c r="AE231" s="121">
        <v>34</v>
      </c>
    </row>
    <row r="232" spans="1:31" ht="23.25" thickBot="1">
      <c r="A232" s="46" t="s">
        <v>236</v>
      </c>
      <c r="B232" s="93" t="s">
        <v>236</v>
      </c>
      <c r="C232" s="117">
        <v>219</v>
      </c>
      <c r="D232" s="33"/>
      <c r="E232" s="115" t="s">
        <v>236</v>
      </c>
      <c r="F232" s="115">
        <v>233</v>
      </c>
      <c r="G232" s="105"/>
      <c r="O232" s="68">
        <v>3211601</v>
      </c>
      <c r="P232" s="66" t="s">
        <v>1076</v>
      </c>
      <c r="Q232" s="68">
        <v>69</v>
      </c>
      <c r="R232" s="68">
        <v>59</v>
      </c>
      <c r="S232" s="68">
        <v>10</v>
      </c>
      <c r="U232" s="97" t="s">
        <v>1096</v>
      </c>
      <c r="V232" s="68">
        <v>3313999</v>
      </c>
      <c r="W232" s="68">
        <v>74</v>
      </c>
      <c r="X232" s="68">
        <v>60</v>
      </c>
      <c r="Y232" s="68">
        <v>14</v>
      </c>
      <c r="AA232" s="66" t="s">
        <v>1117</v>
      </c>
      <c r="AB232" s="121">
        <v>3831901</v>
      </c>
      <c r="AC232" s="121">
        <v>76</v>
      </c>
      <c r="AD232" s="121">
        <v>58</v>
      </c>
      <c r="AE232" s="121">
        <v>18</v>
      </c>
    </row>
    <row r="233" spans="1:31" ht="24" thickBot="1">
      <c r="A233" s="46" t="s">
        <v>470</v>
      </c>
      <c r="B233" s="94" t="s">
        <v>470</v>
      </c>
      <c r="C233" s="117">
        <v>84</v>
      </c>
      <c r="D233" s="33"/>
      <c r="E233" s="115" t="s">
        <v>470</v>
      </c>
      <c r="F233" s="115">
        <v>94</v>
      </c>
      <c r="G233" s="106"/>
      <c r="O233" s="68">
        <v>3831901</v>
      </c>
      <c r="P233" s="66" t="s">
        <v>1117</v>
      </c>
      <c r="Q233" s="68">
        <v>69</v>
      </c>
      <c r="R233" s="68">
        <v>51</v>
      </c>
      <c r="S233" s="68">
        <v>18</v>
      </c>
      <c r="U233" s="97" t="s">
        <v>1117</v>
      </c>
      <c r="V233" s="68">
        <v>3831901</v>
      </c>
      <c r="W233" s="68">
        <v>72</v>
      </c>
      <c r="X233" s="68">
        <v>54</v>
      </c>
      <c r="Y233" s="68">
        <v>18</v>
      </c>
      <c r="AA233" s="66" t="s">
        <v>1096</v>
      </c>
      <c r="AB233" s="121">
        <v>3313999</v>
      </c>
      <c r="AC233" s="121">
        <v>75</v>
      </c>
      <c r="AD233" s="121">
        <v>61</v>
      </c>
      <c r="AE233" s="121">
        <v>14</v>
      </c>
    </row>
    <row r="234" spans="1:31" ht="15.75" thickBot="1">
      <c r="A234" s="46" t="s">
        <v>845</v>
      </c>
      <c r="B234" s="93" t="s">
        <v>845</v>
      </c>
      <c r="C234" s="117">
        <v>14</v>
      </c>
      <c r="D234" s="33"/>
      <c r="E234" s="115" t="s">
        <v>845</v>
      </c>
      <c r="F234" s="115">
        <v>14</v>
      </c>
      <c r="G234" s="105"/>
      <c r="O234" s="68">
        <v>3831999</v>
      </c>
      <c r="P234" s="66" t="s">
        <v>1118</v>
      </c>
      <c r="Q234" s="68">
        <v>68</v>
      </c>
      <c r="R234" s="68">
        <v>55</v>
      </c>
      <c r="S234" s="68">
        <v>13</v>
      </c>
      <c r="U234" s="97" t="s">
        <v>1118</v>
      </c>
      <c r="V234" s="68">
        <v>3831999</v>
      </c>
      <c r="W234" s="68">
        <v>72</v>
      </c>
      <c r="X234" s="68">
        <v>58</v>
      </c>
      <c r="Y234" s="68">
        <v>14</v>
      </c>
      <c r="AA234" s="66" t="s">
        <v>1371</v>
      </c>
      <c r="AB234" s="121">
        <v>7912100</v>
      </c>
      <c r="AC234" s="121">
        <v>74</v>
      </c>
      <c r="AD234" s="121">
        <v>31</v>
      </c>
      <c r="AE234" s="121">
        <v>43</v>
      </c>
    </row>
    <row r="235" spans="1:31" ht="15.75" thickBot="1">
      <c r="A235" s="46" t="s">
        <v>185</v>
      </c>
      <c r="B235" s="94" t="s">
        <v>185</v>
      </c>
      <c r="C235" s="117">
        <v>313</v>
      </c>
      <c r="D235" s="33"/>
      <c r="E235" s="115" t="s">
        <v>185</v>
      </c>
      <c r="F235" s="115">
        <v>340</v>
      </c>
      <c r="G235" s="106"/>
      <c r="O235" s="68">
        <v>8592902</v>
      </c>
      <c r="P235" s="66" t="s">
        <v>1397</v>
      </c>
      <c r="Q235" s="68">
        <v>67</v>
      </c>
      <c r="R235" s="68">
        <v>32</v>
      </c>
      <c r="S235" s="68">
        <v>35</v>
      </c>
      <c r="U235" s="97" t="s">
        <v>1042</v>
      </c>
      <c r="V235" s="68">
        <v>2062200</v>
      </c>
      <c r="W235" s="68">
        <v>71</v>
      </c>
      <c r="X235" s="68">
        <v>34</v>
      </c>
      <c r="Y235" s="68">
        <v>37</v>
      </c>
      <c r="AA235" s="66" t="s">
        <v>1118</v>
      </c>
      <c r="AB235" s="121">
        <v>3831999</v>
      </c>
      <c r="AC235" s="121">
        <v>72</v>
      </c>
      <c r="AD235" s="121">
        <v>58</v>
      </c>
      <c r="AE235" s="121">
        <v>14</v>
      </c>
    </row>
    <row r="236" spans="1:31" ht="15.75" thickBot="1">
      <c r="A236" s="46" t="s">
        <v>897</v>
      </c>
      <c r="B236" s="93" t="s">
        <v>897</v>
      </c>
      <c r="C236" s="117">
        <v>13</v>
      </c>
      <c r="D236" s="33"/>
      <c r="E236" s="115" t="s">
        <v>897</v>
      </c>
      <c r="F236" s="115">
        <v>14</v>
      </c>
      <c r="G236" s="105"/>
      <c r="O236" s="68">
        <v>1742701</v>
      </c>
      <c r="P236" s="66" t="s">
        <v>1028</v>
      </c>
      <c r="Q236" s="68">
        <v>63</v>
      </c>
      <c r="R236" s="68">
        <v>27</v>
      </c>
      <c r="S236" s="68">
        <v>36</v>
      </c>
      <c r="U236" s="97" t="s">
        <v>1076</v>
      </c>
      <c r="V236" s="68">
        <v>3211601</v>
      </c>
      <c r="W236" s="68">
        <v>70</v>
      </c>
      <c r="X236" s="68">
        <v>59</v>
      </c>
      <c r="Y236" s="68">
        <v>11</v>
      </c>
      <c r="AA236" s="66" t="s">
        <v>1042</v>
      </c>
      <c r="AB236" s="121">
        <v>2062200</v>
      </c>
      <c r="AC236" s="121">
        <v>71</v>
      </c>
      <c r="AD236" s="121">
        <v>34</v>
      </c>
      <c r="AE236" s="121">
        <v>37</v>
      </c>
    </row>
    <row r="237" spans="1:31" ht="23.25" thickBot="1">
      <c r="A237" s="46" t="s">
        <v>692</v>
      </c>
      <c r="B237" s="94" t="s">
        <v>692</v>
      </c>
      <c r="C237" s="117">
        <v>37</v>
      </c>
      <c r="D237" s="33"/>
      <c r="E237" s="115" t="s">
        <v>692</v>
      </c>
      <c r="F237" s="115">
        <v>41</v>
      </c>
      <c r="G237" s="106"/>
      <c r="O237" s="68">
        <v>2062200</v>
      </c>
      <c r="P237" s="66" t="s">
        <v>1042</v>
      </c>
      <c r="Q237" s="68">
        <v>63</v>
      </c>
      <c r="R237" s="68">
        <v>30</v>
      </c>
      <c r="S237" s="68">
        <v>33</v>
      </c>
      <c r="U237" s="97" t="s">
        <v>1329</v>
      </c>
      <c r="V237" s="68">
        <v>6399200</v>
      </c>
      <c r="W237" s="68">
        <v>66</v>
      </c>
      <c r="X237" s="68">
        <v>35</v>
      </c>
      <c r="Y237" s="68">
        <v>31</v>
      </c>
      <c r="AA237" s="66" t="s">
        <v>1076</v>
      </c>
      <c r="AB237" s="121">
        <v>3211601</v>
      </c>
      <c r="AC237" s="121">
        <v>71</v>
      </c>
      <c r="AD237" s="121">
        <v>60</v>
      </c>
      <c r="AE237" s="121">
        <v>11</v>
      </c>
    </row>
    <row r="238" spans="1:31" ht="24" thickBot="1">
      <c r="A238" s="46" t="s">
        <v>125</v>
      </c>
      <c r="B238" s="93" t="s">
        <v>125</v>
      </c>
      <c r="C238" s="117">
        <v>641</v>
      </c>
      <c r="D238" s="33"/>
      <c r="E238" s="115" t="s">
        <v>125</v>
      </c>
      <c r="F238" s="115">
        <v>672</v>
      </c>
      <c r="G238" s="105"/>
      <c r="O238" s="68">
        <v>6399200</v>
      </c>
      <c r="P238" s="66" t="s">
        <v>1329</v>
      </c>
      <c r="Q238" s="68">
        <v>62</v>
      </c>
      <c r="R238" s="68">
        <v>34</v>
      </c>
      <c r="S238" s="68">
        <v>28</v>
      </c>
      <c r="U238" s="97" t="s">
        <v>1028</v>
      </c>
      <c r="V238" s="68">
        <v>1742701</v>
      </c>
      <c r="W238" s="68">
        <v>65</v>
      </c>
      <c r="X238" s="68">
        <v>27</v>
      </c>
      <c r="Y238" s="68">
        <v>38</v>
      </c>
      <c r="AA238" s="66" t="s">
        <v>1329</v>
      </c>
      <c r="AB238" s="121">
        <v>6399200</v>
      </c>
      <c r="AC238" s="121">
        <v>71</v>
      </c>
      <c r="AD238" s="121">
        <v>39</v>
      </c>
      <c r="AE238" s="121">
        <v>32</v>
      </c>
    </row>
    <row r="239" spans="1:31" ht="15.75" thickBot="1">
      <c r="A239" s="46" t="s">
        <v>542</v>
      </c>
      <c r="B239" s="94" t="s">
        <v>542</v>
      </c>
      <c r="C239" s="117">
        <v>56</v>
      </c>
      <c r="D239" s="33"/>
      <c r="E239" s="115" t="s">
        <v>542</v>
      </c>
      <c r="F239" s="115">
        <v>60</v>
      </c>
      <c r="G239" s="106"/>
      <c r="O239" s="68">
        <v>1053800</v>
      </c>
      <c r="P239" s="66" t="s">
        <v>968</v>
      </c>
      <c r="Q239" s="68">
        <v>61</v>
      </c>
      <c r="R239" s="68">
        <v>35</v>
      </c>
      <c r="S239" s="68">
        <v>26</v>
      </c>
      <c r="U239" s="97" t="s">
        <v>1215</v>
      </c>
      <c r="V239" s="68">
        <v>4741500</v>
      </c>
      <c r="W239" s="68">
        <v>63</v>
      </c>
      <c r="X239" s="68">
        <v>47</v>
      </c>
      <c r="Y239" s="68">
        <v>16</v>
      </c>
      <c r="AA239" s="66" t="s">
        <v>1120</v>
      </c>
      <c r="AB239" s="121">
        <v>3839499</v>
      </c>
      <c r="AC239" s="121">
        <v>67</v>
      </c>
      <c r="AD239" s="121">
        <v>48</v>
      </c>
      <c r="AE239" s="121">
        <v>19</v>
      </c>
    </row>
    <row r="240" spans="1:31" ht="15.75" thickBot="1">
      <c r="A240" s="46" t="s">
        <v>509</v>
      </c>
      <c r="B240" s="93" t="s">
        <v>509</v>
      </c>
      <c r="C240" s="117">
        <v>59</v>
      </c>
      <c r="D240" s="33"/>
      <c r="E240" s="115" t="s">
        <v>509</v>
      </c>
      <c r="F240" s="115">
        <v>59</v>
      </c>
      <c r="G240" s="105"/>
      <c r="O240" s="68">
        <v>3839499</v>
      </c>
      <c r="P240" s="66" t="s">
        <v>1120</v>
      </c>
      <c r="Q240" s="68">
        <v>61</v>
      </c>
      <c r="R240" s="68">
        <v>43</v>
      </c>
      <c r="S240" s="68">
        <v>18</v>
      </c>
      <c r="U240" s="97" t="s">
        <v>1016</v>
      </c>
      <c r="V240" s="68">
        <v>1531902</v>
      </c>
      <c r="W240" s="68">
        <v>62</v>
      </c>
      <c r="X240" s="68">
        <v>25</v>
      </c>
      <c r="Y240" s="68">
        <v>37</v>
      </c>
      <c r="AA240" s="66" t="s">
        <v>1028</v>
      </c>
      <c r="AB240" s="121">
        <v>1742701</v>
      </c>
      <c r="AC240" s="121">
        <v>66</v>
      </c>
      <c r="AD240" s="121">
        <v>28</v>
      </c>
      <c r="AE240" s="121">
        <v>38</v>
      </c>
    </row>
    <row r="241" spans="1:31" ht="15.75" thickBot="1">
      <c r="A241" s="46" t="s">
        <v>328</v>
      </c>
      <c r="B241" s="94" t="s">
        <v>328</v>
      </c>
      <c r="C241" s="117">
        <v>132</v>
      </c>
      <c r="D241" s="33"/>
      <c r="E241" s="115" t="s">
        <v>328</v>
      </c>
      <c r="F241" s="115">
        <v>139</v>
      </c>
      <c r="G241" s="106"/>
      <c r="O241" s="68">
        <v>2061400</v>
      </c>
      <c r="P241" s="66" t="s">
        <v>1041</v>
      </c>
      <c r="Q241" s="68">
        <v>60</v>
      </c>
      <c r="R241" s="68">
        <v>37</v>
      </c>
      <c r="S241" s="68">
        <v>23</v>
      </c>
      <c r="U241" s="97" t="s">
        <v>1120</v>
      </c>
      <c r="V241" s="68">
        <v>3839499</v>
      </c>
      <c r="W241" s="68">
        <v>62</v>
      </c>
      <c r="X241" s="68">
        <v>44</v>
      </c>
      <c r="Y241" s="68">
        <v>18</v>
      </c>
      <c r="AA241" s="66" t="s">
        <v>1215</v>
      </c>
      <c r="AB241" s="121">
        <v>4741500</v>
      </c>
      <c r="AC241" s="121">
        <v>66</v>
      </c>
      <c r="AD241" s="121">
        <v>49</v>
      </c>
      <c r="AE241" s="121">
        <v>17</v>
      </c>
    </row>
    <row r="242" spans="1:31" ht="15.75" thickBot="1">
      <c r="A242" s="46" t="s">
        <v>419</v>
      </c>
      <c r="B242" s="93" t="s">
        <v>419</v>
      </c>
      <c r="C242" s="117">
        <v>91</v>
      </c>
      <c r="D242" s="33"/>
      <c r="E242" s="115" t="s">
        <v>419</v>
      </c>
      <c r="F242" s="115">
        <v>103</v>
      </c>
      <c r="G242" s="105"/>
      <c r="O242" s="68">
        <v>4741500</v>
      </c>
      <c r="P242" s="66" t="s">
        <v>1215</v>
      </c>
      <c r="Q242" s="68">
        <v>60</v>
      </c>
      <c r="R242" s="68">
        <v>45</v>
      </c>
      <c r="S242" s="68">
        <v>15</v>
      </c>
      <c r="U242" s="97" t="s">
        <v>1041</v>
      </c>
      <c r="V242" s="68">
        <v>2061400</v>
      </c>
      <c r="W242" s="68">
        <v>60</v>
      </c>
      <c r="X242" s="68">
        <v>37</v>
      </c>
      <c r="Y242" s="68">
        <v>23</v>
      </c>
      <c r="AA242" s="66" t="s">
        <v>1016</v>
      </c>
      <c r="AB242" s="121">
        <v>1531902</v>
      </c>
      <c r="AC242" s="121">
        <v>63</v>
      </c>
      <c r="AD242" s="121">
        <v>26</v>
      </c>
      <c r="AE242" s="121">
        <v>37</v>
      </c>
    </row>
    <row r="243" spans="1:31" ht="15.75" thickBot="1">
      <c r="A243" s="46" t="s">
        <v>634</v>
      </c>
      <c r="B243" s="94" t="s">
        <v>634</v>
      </c>
      <c r="C243" s="117">
        <v>35</v>
      </c>
      <c r="D243" s="33"/>
      <c r="E243" s="115" t="s">
        <v>634</v>
      </c>
      <c r="F243" s="115">
        <v>38</v>
      </c>
      <c r="G243" s="106"/>
      <c r="O243" s="68">
        <v>1531902</v>
      </c>
      <c r="P243" s="66" t="s">
        <v>1016</v>
      </c>
      <c r="Q243" s="68">
        <v>55</v>
      </c>
      <c r="R243" s="68">
        <v>20</v>
      </c>
      <c r="S243" s="68">
        <v>35</v>
      </c>
      <c r="U243" s="97" t="s">
        <v>968</v>
      </c>
      <c r="V243" s="68">
        <v>1053800</v>
      </c>
      <c r="W243" s="68">
        <v>59</v>
      </c>
      <c r="X243" s="68">
        <v>34</v>
      </c>
      <c r="Y243" s="68">
        <v>25</v>
      </c>
      <c r="AA243" s="66" t="s">
        <v>1065</v>
      </c>
      <c r="AB243" s="121">
        <v>2543800</v>
      </c>
      <c r="AC243" s="121">
        <v>61</v>
      </c>
      <c r="AD243" s="121">
        <v>54</v>
      </c>
      <c r="AE243" s="121">
        <v>7</v>
      </c>
    </row>
    <row r="244" spans="1:31" ht="15.75" thickBot="1">
      <c r="A244" s="46" t="s">
        <v>693</v>
      </c>
      <c r="B244" s="93" t="s">
        <v>693</v>
      </c>
      <c r="C244" s="117">
        <v>30</v>
      </c>
      <c r="D244" s="33"/>
      <c r="E244" s="115" t="s">
        <v>693</v>
      </c>
      <c r="F244" s="115">
        <v>34</v>
      </c>
      <c r="G244" s="105"/>
      <c r="O244" s="68">
        <v>4771701</v>
      </c>
      <c r="P244" s="66" t="s">
        <v>1246</v>
      </c>
      <c r="Q244" s="68">
        <v>55</v>
      </c>
      <c r="R244" s="68">
        <v>37</v>
      </c>
      <c r="S244" s="68">
        <v>18</v>
      </c>
      <c r="U244" s="97" t="s">
        <v>1371</v>
      </c>
      <c r="V244" s="68">
        <v>7912100</v>
      </c>
      <c r="W244" s="68">
        <v>59</v>
      </c>
      <c r="X244" s="68">
        <v>30</v>
      </c>
      <c r="Y244" s="68">
        <v>29</v>
      </c>
      <c r="AA244" s="66" t="s">
        <v>1214</v>
      </c>
      <c r="AB244" s="121">
        <v>4732600</v>
      </c>
      <c r="AC244" s="121">
        <v>61</v>
      </c>
      <c r="AD244" s="121">
        <v>47</v>
      </c>
      <c r="AE244" s="121">
        <v>14</v>
      </c>
    </row>
    <row r="245" spans="1:31" ht="24" thickBot="1">
      <c r="A245" s="46" t="s">
        <v>570</v>
      </c>
      <c r="B245" s="94" t="s">
        <v>570</v>
      </c>
      <c r="C245" s="117">
        <v>53</v>
      </c>
      <c r="D245" s="33"/>
      <c r="E245" s="115" t="s">
        <v>570</v>
      </c>
      <c r="F245" s="115">
        <v>61</v>
      </c>
      <c r="G245" s="106"/>
      <c r="O245" s="68">
        <v>2543800</v>
      </c>
      <c r="P245" s="66" t="s">
        <v>1065</v>
      </c>
      <c r="Q245" s="68">
        <v>54</v>
      </c>
      <c r="R245" s="68">
        <v>48</v>
      </c>
      <c r="S245" s="68">
        <v>6</v>
      </c>
      <c r="U245" s="97" t="s">
        <v>1246</v>
      </c>
      <c r="V245" s="68">
        <v>4771701</v>
      </c>
      <c r="W245" s="68">
        <v>58</v>
      </c>
      <c r="X245" s="68">
        <v>39</v>
      </c>
      <c r="Y245" s="68">
        <v>19</v>
      </c>
      <c r="AA245" s="66" t="s">
        <v>1246</v>
      </c>
      <c r="AB245" s="121">
        <v>4771701</v>
      </c>
      <c r="AC245" s="121">
        <v>61</v>
      </c>
      <c r="AD245" s="121">
        <v>41</v>
      </c>
      <c r="AE245" s="121">
        <v>20</v>
      </c>
    </row>
    <row r="246" spans="1:31" ht="15.75" thickBot="1">
      <c r="A246" s="46" t="s">
        <v>99</v>
      </c>
      <c r="B246" s="93" t="s">
        <v>99</v>
      </c>
      <c r="C246" s="117">
        <v>959</v>
      </c>
      <c r="D246" s="33"/>
      <c r="E246" s="115" t="s">
        <v>99</v>
      </c>
      <c r="F246" s="116">
        <v>1004</v>
      </c>
      <c r="G246" s="105"/>
      <c r="O246" s="68">
        <v>4732600</v>
      </c>
      <c r="P246" s="66" t="s">
        <v>1214</v>
      </c>
      <c r="Q246" s="68">
        <v>54</v>
      </c>
      <c r="R246" s="68">
        <v>40</v>
      </c>
      <c r="S246" s="68">
        <v>14</v>
      </c>
      <c r="U246" s="97" t="s">
        <v>1065</v>
      </c>
      <c r="V246" s="68">
        <v>2543800</v>
      </c>
      <c r="W246" s="68">
        <v>57</v>
      </c>
      <c r="X246" s="68">
        <v>51</v>
      </c>
      <c r="Y246" s="68">
        <v>6</v>
      </c>
      <c r="AA246" s="66" t="s">
        <v>1041</v>
      </c>
      <c r="AB246" s="121">
        <v>2061400</v>
      </c>
      <c r="AC246" s="121">
        <v>60</v>
      </c>
      <c r="AD246" s="121">
        <v>37</v>
      </c>
      <c r="AE246" s="121">
        <v>23</v>
      </c>
    </row>
    <row r="247" spans="1:31" ht="24" thickBot="1">
      <c r="A247" s="46" t="s">
        <v>857</v>
      </c>
      <c r="B247" s="94" t="s">
        <v>857</v>
      </c>
      <c r="C247" s="117">
        <v>12</v>
      </c>
      <c r="D247" s="33"/>
      <c r="E247" s="115" t="s">
        <v>857</v>
      </c>
      <c r="F247" s="115">
        <v>12</v>
      </c>
      <c r="G247" s="106"/>
      <c r="O247" s="68">
        <v>2229399</v>
      </c>
      <c r="P247" s="66" t="s">
        <v>1046</v>
      </c>
      <c r="Q247" s="68">
        <v>52</v>
      </c>
      <c r="R247" s="68">
        <v>35</v>
      </c>
      <c r="S247" s="68">
        <v>17</v>
      </c>
      <c r="U247" s="97" t="s">
        <v>1214</v>
      </c>
      <c r="V247" s="68">
        <v>4732600</v>
      </c>
      <c r="W247" s="68">
        <v>56</v>
      </c>
      <c r="X247" s="68">
        <v>42</v>
      </c>
      <c r="Y247" s="68">
        <v>14</v>
      </c>
      <c r="AA247" s="66" t="s">
        <v>968</v>
      </c>
      <c r="AB247" s="121">
        <v>1053800</v>
      </c>
      <c r="AC247" s="121">
        <v>59</v>
      </c>
      <c r="AD247" s="121">
        <v>34</v>
      </c>
      <c r="AE247" s="121">
        <v>25</v>
      </c>
    </row>
    <row r="248" spans="1:31" ht="15.75" thickBot="1">
      <c r="A248" s="46" t="s">
        <v>471</v>
      </c>
      <c r="B248" s="93" t="s">
        <v>471</v>
      </c>
      <c r="C248" s="117">
        <v>68</v>
      </c>
      <c r="D248" s="33"/>
      <c r="E248" s="115" t="s">
        <v>471</v>
      </c>
      <c r="F248" s="115">
        <v>69</v>
      </c>
      <c r="G248" s="105"/>
      <c r="O248" s="68">
        <v>1540800</v>
      </c>
      <c r="P248" s="66" t="s">
        <v>1019</v>
      </c>
      <c r="Q248" s="68">
        <v>51</v>
      </c>
      <c r="R248" s="68">
        <v>24</v>
      </c>
      <c r="S248" s="68">
        <v>27</v>
      </c>
      <c r="U248" s="97" t="s">
        <v>1019</v>
      </c>
      <c r="V248" s="68">
        <v>1540800</v>
      </c>
      <c r="W248" s="68">
        <v>55</v>
      </c>
      <c r="X248" s="68">
        <v>25</v>
      </c>
      <c r="Y248" s="68">
        <v>30</v>
      </c>
      <c r="AA248" s="66" t="s">
        <v>1019</v>
      </c>
      <c r="AB248" s="121">
        <v>1540800</v>
      </c>
      <c r="AC248" s="121">
        <v>58</v>
      </c>
      <c r="AD248" s="121">
        <v>27</v>
      </c>
      <c r="AE248" s="121">
        <v>31</v>
      </c>
    </row>
    <row r="249" spans="1:31" ht="24" thickBot="1">
      <c r="A249" s="46" t="s">
        <v>694</v>
      </c>
      <c r="B249" s="94" t="s">
        <v>694</v>
      </c>
      <c r="C249" s="117">
        <v>32</v>
      </c>
      <c r="D249" s="33"/>
      <c r="E249" s="115" t="s">
        <v>694</v>
      </c>
      <c r="F249" s="115">
        <v>33</v>
      </c>
      <c r="G249" s="106"/>
      <c r="O249" s="68">
        <v>7912100</v>
      </c>
      <c r="P249" s="66" t="s">
        <v>1371</v>
      </c>
      <c r="Q249" s="68">
        <v>51</v>
      </c>
      <c r="R249" s="68">
        <v>27</v>
      </c>
      <c r="S249" s="68">
        <v>24</v>
      </c>
      <c r="U249" s="97" t="s">
        <v>1046</v>
      </c>
      <c r="V249" s="68">
        <v>2229399</v>
      </c>
      <c r="W249" s="68">
        <v>55</v>
      </c>
      <c r="X249" s="68">
        <v>35</v>
      </c>
      <c r="Y249" s="68">
        <v>20</v>
      </c>
      <c r="AA249" s="66" t="s">
        <v>1046</v>
      </c>
      <c r="AB249" s="121">
        <v>2229399</v>
      </c>
      <c r="AC249" s="121">
        <v>58</v>
      </c>
      <c r="AD249" s="121">
        <v>35</v>
      </c>
      <c r="AE249" s="121">
        <v>23</v>
      </c>
    </row>
    <row r="250" spans="1:31" ht="15.75" thickBot="1">
      <c r="A250" s="46" t="s">
        <v>359</v>
      </c>
      <c r="B250" s="93" t="s">
        <v>359</v>
      </c>
      <c r="C250" s="117">
        <v>121</v>
      </c>
      <c r="D250" s="33"/>
      <c r="E250" s="115" t="s">
        <v>359</v>
      </c>
      <c r="F250" s="115">
        <v>130</v>
      </c>
      <c r="G250" s="105"/>
      <c r="O250" s="68">
        <v>159802</v>
      </c>
      <c r="P250" s="66" t="s">
        <v>940</v>
      </c>
      <c r="Q250" s="68">
        <v>50</v>
      </c>
      <c r="R250" s="68">
        <v>31</v>
      </c>
      <c r="S250" s="68">
        <v>19</v>
      </c>
      <c r="U250" s="97" t="s">
        <v>940</v>
      </c>
      <c r="V250" s="68">
        <v>159802</v>
      </c>
      <c r="W250" s="68">
        <v>52</v>
      </c>
      <c r="X250" s="68">
        <v>33</v>
      </c>
      <c r="Y250" s="68">
        <v>19</v>
      </c>
      <c r="AA250" s="66" t="s">
        <v>940</v>
      </c>
      <c r="AB250" s="121">
        <v>159802</v>
      </c>
      <c r="AC250" s="121">
        <v>53</v>
      </c>
      <c r="AD250" s="121">
        <v>33</v>
      </c>
      <c r="AE250" s="121">
        <v>20</v>
      </c>
    </row>
    <row r="251" spans="1:31" ht="15.75" thickBot="1">
      <c r="A251" s="46" t="s">
        <v>590</v>
      </c>
      <c r="B251" s="94" t="s">
        <v>590</v>
      </c>
      <c r="C251" s="117">
        <v>45</v>
      </c>
      <c r="D251" s="33"/>
      <c r="E251" s="115" t="s">
        <v>590</v>
      </c>
      <c r="F251" s="115">
        <v>45</v>
      </c>
      <c r="G251" s="106"/>
      <c r="O251" s="68">
        <v>1322700</v>
      </c>
      <c r="P251" s="66" t="s">
        <v>995</v>
      </c>
      <c r="Q251" s="68">
        <v>49</v>
      </c>
      <c r="R251" s="68">
        <v>26</v>
      </c>
      <c r="S251" s="68">
        <v>23</v>
      </c>
      <c r="U251" s="97" t="s">
        <v>995</v>
      </c>
      <c r="V251" s="68">
        <v>1322700</v>
      </c>
      <c r="W251" s="68">
        <v>51</v>
      </c>
      <c r="X251" s="68">
        <v>27</v>
      </c>
      <c r="Y251" s="68">
        <v>24</v>
      </c>
      <c r="AA251" s="66" t="s">
        <v>995</v>
      </c>
      <c r="AB251" s="121">
        <v>1322700</v>
      </c>
      <c r="AC251" s="121">
        <v>53</v>
      </c>
      <c r="AD251" s="121">
        <v>29</v>
      </c>
      <c r="AE251" s="121">
        <v>24</v>
      </c>
    </row>
    <row r="252" spans="1:31" ht="24" thickBot="1">
      <c r="A252" s="46" t="s">
        <v>440</v>
      </c>
      <c r="B252" s="93" t="s">
        <v>440</v>
      </c>
      <c r="C252" s="117">
        <v>79</v>
      </c>
      <c r="D252" s="33"/>
      <c r="E252" s="115" t="s">
        <v>440</v>
      </c>
      <c r="F252" s="115">
        <v>83</v>
      </c>
      <c r="G252" s="105"/>
      <c r="O252" s="68">
        <v>4329105</v>
      </c>
      <c r="P252" s="66" t="s">
        <v>1137</v>
      </c>
      <c r="Q252" s="68">
        <v>48</v>
      </c>
      <c r="R252" s="68">
        <v>40</v>
      </c>
      <c r="S252" s="68">
        <v>8</v>
      </c>
      <c r="U252" s="97" t="s">
        <v>1137</v>
      </c>
      <c r="V252" s="68">
        <v>4329105</v>
      </c>
      <c r="W252" s="68">
        <v>50</v>
      </c>
      <c r="X252" s="68">
        <v>41</v>
      </c>
      <c r="Y252" s="68">
        <v>9</v>
      </c>
      <c r="AA252" s="66" t="s">
        <v>1057</v>
      </c>
      <c r="AB252" s="121">
        <v>2399101</v>
      </c>
      <c r="AC252" s="121">
        <v>52</v>
      </c>
      <c r="AD252" s="121">
        <v>17</v>
      </c>
      <c r="AE252" s="121">
        <v>35</v>
      </c>
    </row>
    <row r="253" spans="1:31" ht="15.75" thickBot="1">
      <c r="A253" s="46" t="s">
        <v>69</v>
      </c>
      <c r="B253" s="94" t="s">
        <v>69</v>
      </c>
      <c r="C253" s="118">
        <v>2932</v>
      </c>
      <c r="D253" s="111"/>
      <c r="E253" s="115" t="s">
        <v>69</v>
      </c>
      <c r="F253" s="116">
        <v>3145</v>
      </c>
      <c r="G253" s="107"/>
      <c r="O253" s="68">
        <v>161001</v>
      </c>
      <c r="P253" s="66" t="s">
        <v>941</v>
      </c>
      <c r="Q253" s="68">
        <v>46</v>
      </c>
      <c r="R253" s="68">
        <v>39</v>
      </c>
      <c r="S253" s="68">
        <v>7</v>
      </c>
      <c r="U253" s="97" t="s">
        <v>941</v>
      </c>
      <c r="V253" s="68">
        <v>161001</v>
      </c>
      <c r="W253" s="68">
        <v>49</v>
      </c>
      <c r="X253" s="68">
        <v>42</v>
      </c>
      <c r="Y253" s="68">
        <v>7</v>
      </c>
      <c r="AA253" s="66" t="s">
        <v>1137</v>
      </c>
      <c r="AB253" s="121">
        <v>4329105</v>
      </c>
      <c r="AC253" s="121">
        <v>51</v>
      </c>
      <c r="AD253" s="121">
        <v>42</v>
      </c>
      <c r="AE253" s="121">
        <v>9</v>
      </c>
    </row>
    <row r="254" spans="1:31" ht="23.25" thickBot="1">
      <c r="A254" s="46" t="s">
        <v>472</v>
      </c>
      <c r="B254" s="93" t="s">
        <v>472</v>
      </c>
      <c r="C254" s="117">
        <v>73</v>
      </c>
      <c r="D254" s="33"/>
      <c r="E254" s="115" t="s">
        <v>472</v>
      </c>
      <c r="F254" s="115">
        <v>73</v>
      </c>
      <c r="G254" s="105"/>
      <c r="O254" s="68">
        <v>1359600</v>
      </c>
      <c r="P254" s="66" t="s">
        <v>1001</v>
      </c>
      <c r="Q254" s="68">
        <v>43</v>
      </c>
      <c r="R254" s="68">
        <v>14</v>
      </c>
      <c r="S254" s="68">
        <v>29</v>
      </c>
      <c r="U254" s="97" t="s">
        <v>1057</v>
      </c>
      <c r="V254" s="68">
        <v>2399101</v>
      </c>
      <c r="W254" s="68">
        <v>48</v>
      </c>
      <c r="X254" s="68">
        <v>15</v>
      </c>
      <c r="Y254" s="68">
        <v>33</v>
      </c>
      <c r="AA254" s="66" t="s">
        <v>941</v>
      </c>
      <c r="AB254" s="121">
        <v>161001</v>
      </c>
      <c r="AC254" s="121">
        <v>50</v>
      </c>
      <c r="AD254" s="121">
        <v>43</v>
      </c>
      <c r="AE254" s="121">
        <v>7</v>
      </c>
    </row>
    <row r="255" spans="1:31" ht="24" thickBot="1">
      <c r="A255" s="46" t="s">
        <v>566</v>
      </c>
      <c r="B255" s="94" t="s">
        <v>566</v>
      </c>
      <c r="C255" s="117">
        <v>53</v>
      </c>
      <c r="D255" s="33"/>
      <c r="E255" s="115" t="s">
        <v>566</v>
      </c>
      <c r="F255" s="115">
        <v>53</v>
      </c>
      <c r="G255" s="106"/>
      <c r="O255" s="68">
        <v>2399101</v>
      </c>
      <c r="P255" s="66" t="s">
        <v>1057</v>
      </c>
      <c r="Q255" s="68">
        <v>43</v>
      </c>
      <c r="R255" s="68">
        <v>13</v>
      </c>
      <c r="S255" s="68">
        <v>30</v>
      </c>
      <c r="U255" s="97" t="s">
        <v>1074</v>
      </c>
      <c r="V255" s="68">
        <v>3103900</v>
      </c>
      <c r="W255" s="68">
        <v>45</v>
      </c>
      <c r="X255" s="68">
        <v>38</v>
      </c>
      <c r="Y255" s="68">
        <v>7</v>
      </c>
      <c r="AA255" s="66" t="s">
        <v>1082</v>
      </c>
      <c r="AB255" s="121">
        <v>3240099</v>
      </c>
      <c r="AC255" s="121">
        <v>46</v>
      </c>
      <c r="AD255" s="121">
        <v>25</v>
      </c>
      <c r="AE255" s="121">
        <v>21</v>
      </c>
    </row>
    <row r="256" spans="1:31" ht="24" thickBot="1">
      <c r="A256" s="46" t="s">
        <v>483</v>
      </c>
      <c r="B256" s="93" t="s">
        <v>483</v>
      </c>
      <c r="C256" s="117">
        <v>73</v>
      </c>
      <c r="D256" s="33"/>
      <c r="E256" s="115" t="s">
        <v>483</v>
      </c>
      <c r="F256" s="115">
        <v>75</v>
      </c>
      <c r="G256" s="105"/>
      <c r="O256" s="68">
        <v>3314710</v>
      </c>
      <c r="P256" s="66" t="s">
        <v>1102</v>
      </c>
      <c r="Q256" s="68">
        <v>43</v>
      </c>
      <c r="R256" s="68">
        <v>40</v>
      </c>
      <c r="S256" s="68">
        <v>3</v>
      </c>
      <c r="U256" s="97" t="s">
        <v>1102</v>
      </c>
      <c r="V256" s="68">
        <v>3314710</v>
      </c>
      <c r="W256" s="68">
        <v>44</v>
      </c>
      <c r="X256" s="68">
        <v>40</v>
      </c>
      <c r="Y256" s="68">
        <v>4</v>
      </c>
      <c r="AA256" s="66" t="s">
        <v>1102</v>
      </c>
      <c r="AB256" s="121">
        <v>3314710</v>
      </c>
      <c r="AC256" s="121">
        <v>46</v>
      </c>
      <c r="AD256" s="121">
        <v>42</v>
      </c>
      <c r="AE256" s="121">
        <v>4</v>
      </c>
    </row>
    <row r="257" spans="1:31" ht="24" thickBot="1">
      <c r="A257" s="46" t="s">
        <v>791</v>
      </c>
      <c r="B257" s="94" t="s">
        <v>791</v>
      </c>
      <c r="C257" s="117">
        <v>22</v>
      </c>
      <c r="D257" s="33"/>
      <c r="E257" s="115" t="s">
        <v>791</v>
      </c>
      <c r="F257" s="115">
        <v>27</v>
      </c>
      <c r="G257" s="106"/>
      <c r="O257" s="68">
        <v>1031700</v>
      </c>
      <c r="P257" s="66" t="s">
        <v>963</v>
      </c>
      <c r="Q257" s="68">
        <v>42</v>
      </c>
      <c r="R257" s="68">
        <v>23</v>
      </c>
      <c r="S257" s="68">
        <v>19</v>
      </c>
      <c r="U257" s="97" t="s">
        <v>963</v>
      </c>
      <c r="V257" s="68">
        <v>1031700</v>
      </c>
      <c r="W257" s="68">
        <v>43</v>
      </c>
      <c r="X257" s="68">
        <v>24</v>
      </c>
      <c r="Y257" s="68">
        <v>19</v>
      </c>
      <c r="AA257" s="66" t="s">
        <v>1071</v>
      </c>
      <c r="AB257" s="121">
        <v>2950600</v>
      </c>
      <c r="AC257" s="121">
        <v>45</v>
      </c>
      <c r="AD257" s="121">
        <v>41</v>
      </c>
      <c r="AE257" s="121">
        <v>4</v>
      </c>
    </row>
    <row r="258" spans="1:31" ht="23.25" thickBot="1">
      <c r="A258" s="46" t="s">
        <v>538</v>
      </c>
      <c r="B258" s="93" t="s">
        <v>538</v>
      </c>
      <c r="C258" s="117">
        <v>59</v>
      </c>
      <c r="D258" s="33"/>
      <c r="E258" s="115" t="s">
        <v>538</v>
      </c>
      <c r="F258" s="115">
        <v>64</v>
      </c>
      <c r="G258" s="105"/>
      <c r="O258" s="68">
        <v>3103900</v>
      </c>
      <c r="P258" s="66" t="s">
        <v>1074</v>
      </c>
      <c r="Q258" s="68">
        <v>42</v>
      </c>
      <c r="R258" s="68">
        <v>36</v>
      </c>
      <c r="S258" s="68">
        <v>6</v>
      </c>
      <c r="U258" s="97" t="s">
        <v>1071</v>
      </c>
      <c r="V258" s="68">
        <v>2950600</v>
      </c>
      <c r="W258" s="68">
        <v>43</v>
      </c>
      <c r="X258" s="68">
        <v>39</v>
      </c>
      <c r="Y258" s="68">
        <v>4</v>
      </c>
      <c r="AA258" s="66" t="s">
        <v>963</v>
      </c>
      <c r="AB258" s="121">
        <v>1031700</v>
      </c>
      <c r="AC258" s="121">
        <v>44</v>
      </c>
      <c r="AD258" s="121">
        <v>25</v>
      </c>
      <c r="AE258" s="121">
        <v>19</v>
      </c>
    </row>
    <row r="259" spans="1:31" ht="23.25" thickBot="1">
      <c r="A259" s="46" t="s">
        <v>828</v>
      </c>
      <c r="B259" s="94" t="s">
        <v>828</v>
      </c>
      <c r="C259" s="117">
        <v>14</v>
      </c>
      <c r="D259" s="33"/>
      <c r="E259" s="115" t="s">
        <v>828</v>
      </c>
      <c r="F259" s="115">
        <v>16</v>
      </c>
      <c r="G259" s="106"/>
      <c r="O259" s="68">
        <v>1032599</v>
      </c>
      <c r="P259" s="66" t="s">
        <v>964</v>
      </c>
      <c r="Q259" s="68">
        <v>41</v>
      </c>
      <c r="R259" s="68">
        <v>25</v>
      </c>
      <c r="S259" s="68">
        <v>16</v>
      </c>
      <c r="U259" s="97" t="s">
        <v>1001</v>
      </c>
      <c r="V259" s="68">
        <v>1359600</v>
      </c>
      <c r="W259" s="68">
        <v>42</v>
      </c>
      <c r="X259" s="68">
        <v>14</v>
      </c>
      <c r="Y259" s="68">
        <v>28</v>
      </c>
      <c r="AA259" s="66" t="s">
        <v>1074</v>
      </c>
      <c r="AB259" s="121">
        <v>3103900</v>
      </c>
      <c r="AC259" s="121">
        <v>44</v>
      </c>
      <c r="AD259" s="121">
        <v>37</v>
      </c>
      <c r="AE259" s="121">
        <v>7</v>
      </c>
    </row>
    <row r="260" spans="1:31" ht="15.75" thickBot="1">
      <c r="A260" s="46" t="s">
        <v>719</v>
      </c>
      <c r="B260" s="93" t="s">
        <v>719</v>
      </c>
      <c r="C260" s="117">
        <v>30</v>
      </c>
      <c r="D260" s="33"/>
      <c r="E260" s="115" t="s">
        <v>719</v>
      </c>
      <c r="F260" s="115">
        <v>37</v>
      </c>
      <c r="G260" s="105"/>
      <c r="O260" s="68">
        <v>3240099</v>
      </c>
      <c r="P260" s="66" t="s">
        <v>1082</v>
      </c>
      <c r="Q260" s="68">
        <v>41</v>
      </c>
      <c r="R260" s="68">
        <v>21</v>
      </c>
      <c r="S260" s="68">
        <v>20</v>
      </c>
      <c r="U260" s="97" t="s">
        <v>1035</v>
      </c>
      <c r="V260" s="68">
        <v>1822901</v>
      </c>
      <c r="W260" s="68">
        <v>42</v>
      </c>
      <c r="X260" s="68">
        <v>27</v>
      </c>
      <c r="Y260" s="68">
        <v>15</v>
      </c>
      <c r="AA260" s="66" t="s">
        <v>1035</v>
      </c>
      <c r="AB260" s="121">
        <v>1822901</v>
      </c>
      <c r="AC260" s="121">
        <v>43</v>
      </c>
      <c r="AD260" s="121">
        <v>28</v>
      </c>
      <c r="AE260" s="121">
        <v>15</v>
      </c>
    </row>
    <row r="261" spans="1:31" ht="15.75" thickBot="1">
      <c r="A261" s="46" t="s">
        <v>580</v>
      </c>
      <c r="B261" s="94" t="s">
        <v>580</v>
      </c>
      <c r="C261" s="117">
        <v>51</v>
      </c>
      <c r="D261" s="33"/>
      <c r="E261" s="115" t="s">
        <v>580</v>
      </c>
      <c r="F261" s="115">
        <v>53</v>
      </c>
      <c r="G261" s="106"/>
      <c r="O261" s="68">
        <v>1822901</v>
      </c>
      <c r="P261" s="66" t="s">
        <v>1035</v>
      </c>
      <c r="Q261" s="68">
        <v>39</v>
      </c>
      <c r="R261" s="68">
        <v>25</v>
      </c>
      <c r="S261" s="68">
        <v>14</v>
      </c>
      <c r="U261" s="97" t="s">
        <v>1086</v>
      </c>
      <c r="V261" s="68">
        <v>3299002</v>
      </c>
      <c r="W261" s="68">
        <v>42</v>
      </c>
      <c r="X261" s="68">
        <v>23</v>
      </c>
      <c r="Y261" s="68">
        <v>19</v>
      </c>
      <c r="AA261" s="66" t="s">
        <v>1086</v>
      </c>
      <c r="AB261" s="121">
        <v>3299002</v>
      </c>
      <c r="AC261" s="121">
        <v>43</v>
      </c>
      <c r="AD261" s="121">
        <v>23</v>
      </c>
      <c r="AE261" s="121">
        <v>20</v>
      </c>
    </row>
    <row r="262" spans="1:31" ht="23.25" thickBot="1">
      <c r="A262" s="46" t="s">
        <v>520</v>
      </c>
      <c r="B262" s="93" t="s">
        <v>520</v>
      </c>
      <c r="C262" s="117">
        <v>60</v>
      </c>
      <c r="D262" s="33"/>
      <c r="E262" s="115" t="s">
        <v>520</v>
      </c>
      <c r="F262" s="115">
        <v>64</v>
      </c>
      <c r="G262" s="105"/>
      <c r="O262" s="68">
        <v>3299002</v>
      </c>
      <c r="P262" s="66" t="s">
        <v>1086</v>
      </c>
      <c r="Q262" s="68">
        <v>39</v>
      </c>
      <c r="R262" s="68">
        <v>21</v>
      </c>
      <c r="S262" s="68">
        <v>18</v>
      </c>
      <c r="U262" s="97" t="s">
        <v>964</v>
      </c>
      <c r="V262" s="68">
        <v>1032599</v>
      </c>
      <c r="W262" s="68">
        <v>41</v>
      </c>
      <c r="X262" s="68">
        <v>25</v>
      </c>
      <c r="Y262" s="68">
        <v>16</v>
      </c>
      <c r="AA262" s="66" t="s">
        <v>964</v>
      </c>
      <c r="AB262" s="121">
        <v>1032599</v>
      </c>
      <c r="AC262" s="121">
        <v>42</v>
      </c>
      <c r="AD262" s="121">
        <v>26</v>
      </c>
      <c r="AE262" s="121">
        <v>16</v>
      </c>
    </row>
    <row r="263" spans="1:31" ht="24" thickBot="1">
      <c r="A263" s="46" t="s">
        <v>321</v>
      </c>
      <c r="B263" s="94" t="s">
        <v>321</v>
      </c>
      <c r="C263" s="117">
        <v>139</v>
      </c>
      <c r="D263" s="33"/>
      <c r="E263" s="115" t="s">
        <v>321</v>
      </c>
      <c r="F263" s="115">
        <v>145</v>
      </c>
      <c r="G263" s="106"/>
      <c r="O263" s="68">
        <v>1731100</v>
      </c>
      <c r="P263" s="66" t="s">
        <v>1026</v>
      </c>
      <c r="Q263" s="68">
        <v>38</v>
      </c>
      <c r="R263" s="68">
        <v>20</v>
      </c>
      <c r="S263" s="68">
        <v>18</v>
      </c>
      <c r="U263" s="97" t="s">
        <v>1082</v>
      </c>
      <c r="V263" s="68">
        <v>3240099</v>
      </c>
      <c r="W263" s="68">
        <v>41</v>
      </c>
      <c r="X263" s="68">
        <v>21</v>
      </c>
      <c r="Y263" s="68">
        <v>20</v>
      </c>
      <c r="AA263" s="66" t="s">
        <v>1001</v>
      </c>
      <c r="AB263" s="121">
        <v>1359600</v>
      </c>
      <c r="AC263" s="121">
        <v>42</v>
      </c>
      <c r="AD263" s="121">
        <v>14</v>
      </c>
      <c r="AE263" s="121">
        <v>28</v>
      </c>
    </row>
    <row r="264" spans="1:31" ht="15.75" thickBot="1">
      <c r="A264" s="46" t="s">
        <v>889</v>
      </c>
      <c r="B264" s="93" t="s">
        <v>889</v>
      </c>
      <c r="C264" s="117">
        <v>12</v>
      </c>
      <c r="D264" s="33"/>
      <c r="E264" s="115" t="s">
        <v>889</v>
      </c>
      <c r="F264" s="115">
        <v>14</v>
      </c>
      <c r="G264" s="105"/>
      <c r="O264" s="68">
        <v>2950600</v>
      </c>
      <c r="P264" s="66" t="s">
        <v>1071</v>
      </c>
      <c r="Q264" s="68">
        <v>37</v>
      </c>
      <c r="R264" s="68">
        <v>33</v>
      </c>
      <c r="S264" s="68">
        <v>4</v>
      </c>
      <c r="U264" s="97" t="s">
        <v>1147</v>
      </c>
      <c r="V264" s="68">
        <v>4399105</v>
      </c>
      <c r="W264" s="68">
        <v>39</v>
      </c>
      <c r="X264" s="68">
        <v>36</v>
      </c>
      <c r="Y264" s="68">
        <v>3</v>
      </c>
      <c r="AA264" s="66" t="s">
        <v>1047</v>
      </c>
      <c r="AB264" s="121">
        <v>2319200</v>
      </c>
      <c r="AC264" s="121">
        <v>40</v>
      </c>
      <c r="AD264" s="121">
        <v>22</v>
      </c>
      <c r="AE264" s="121">
        <v>18</v>
      </c>
    </row>
    <row r="265" spans="1:31" ht="15.75" thickBot="1">
      <c r="A265" s="46" t="s">
        <v>268</v>
      </c>
      <c r="B265" s="94" t="s">
        <v>268</v>
      </c>
      <c r="C265" s="117">
        <v>188</v>
      </c>
      <c r="D265" s="33"/>
      <c r="E265" s="115" t="s">
        <v>268</v>
      </c>
      <c r="F265" s="115">
        <v>199</v>
      </c>
      <c r="G265" s="106"/>
      <c r="O265" s="68">
        <v>8011102</v>
      </c>
      <c r="P265" s="66" t="s">
        <v>1374</v>
      </c>
      <c r="Q265" s="68">
        <v>36</v>
      </c>
      <c r="R265" s="68">
        <v>32</v>
      </c>
      <c r="S265" s="68">
        <v>4</v>
      </c>
      <c r="U265" s="97" t="s">
        <v>1374</v>
      </c>
      <c r="V265" s="68">
        <v>8011102</v>
      </c>
      <c r="W265" s="68">
        <v>38</v>
      </c>
      <c r="X265" s="68">
        <v>33</v>
      </c>
      <c r="Y265" s="68">
        <v>5</v>
      </c>
      <c r="AA265" s="66" t="s">
        <v>1147</v>
      </c>
      <c r="AB265" s="121">
        <v>4399105</v>
      </c>
      <c r="AC265" s="121">
        <v>39</v>
      </c>
      <c r="AD265" s="121">
        <v>36</v>
      </c>
      <c r="AE265" s="121">
        <v>3</v>
      </c>
    </row>
    <row r="266" spans="1:31" ht="15.75" thickBot="1">
      <c r="A266" s="46" t="s">
        <v>682</v>
      </c>
      <c r="B266" s="93" t="s">
        <v>682</v>
      </c>
      <c r="C266" s="117">
        <v>30</v>
      </c>
      <c r="D266" s="33"/>
      <c r="E266" s="115" t="s">
        <v>682</v>
      </c>
      <c r="F266" s="115">
        <v>30</v>
      </c>
      <c r="G266" s="105"/>
      <c r="O266" s="68">
        <v>1821100</v>
      </c>
      <c r="P266" s="66" t="s">
        <v>1034</v>
      </c>
      <c r="Q266" s="68">
        <v>35</v>
      </c>
      <c r="R266" s="68">
        <v>29</v>
      </c>
      <c r="S266" s="68">
        <v>6</v>
      </c>
      <c r="U266" s="97" t="s">
        <v>1026</v>
      </c>
      <c r="V266" s="68">
        <v>1731100</v>
      </c>
      <c r="W266" s="68">
        <v>36</v>
      </c>
      <c r="X266" s="68">
        <v>19</v>
      </c>
      <c r="Y266" s="68">
        <v>17</v>
      </c>
      <c r="AA266" s="66" t="s">
        <v>1374</v>
      </c>
      <c r="AB266" s="121">
        <v>8011102</v>
      </c>
      <c r="AC266" s="121">
        <v>39</v>
      </c>
      <c r="AD266" s="121">
        <v>34</v>
      </c>
      <c r="AE266" s="121">
        <v>5</v>
      </c>
    </row>
    <row r="267" spans="1:31" ht="15.75" thickBot="1">
      <c r="A267" s="46" t="s">
        <v>867</v>
      </c>
      <c r="B267" s="94" t="s">
        <v>867</v>
      </c>
      <c r="C267" s="117">
        <v>10</v>
      </c>
      <c r="D267" s="33"/>
      <c r="E267" s="115" t="s">
        <v>867</v>
      </c>
      <c r="F267" s="115">
        <v>10</v>
      </c>
      <c r="G267" s="106"/>
      <c r="O267" s="68">
        <v>3314712</v>
      </c>
      <c r="P267" s="66" t="s">
        <v>1104</v>
      </c>
      <c r="Q267" s="68">
        <v>35</v>
      </c>
      <c r="R267" s="68">
        <v>32</v>
      </c>
      <c r="S267" s="68">
        <v>3</v>
      </c>
      <c r="U267" s="97" t="s">
        <v>1047</v>
      </c>
      <c r="V267" s="68">
        <v>2319200</v>
      </c>
      <c r="W267" s="68">
        <v>36</v>
      </c>
      <c r="X267" s="68">
        <v>19</v>
      </c>
      <c r="Y267" s="68">
        <v>17</v>
      </c>
      <c r="AA267" s="66" t="s">
        <v>1026</v>
      </c>
      <c r="AB267" s="121">
        <v>1731100</v>
      </c>
      <c r="AC267" s="121">
        <v>36</v>
      </c>
      <c r="AD267" s="121">
        <v>19</v>
      </c>
      <c r="AE267" s="121">
        <v>17</v>
      </c>
    </row>
    <row r="268" spans="1:31" ht="15.75" thickBot="1">
      <c r="A268" s="46" t="s">
        <v>868</v>
      </c>
      <c r="B268" s="93" t="s">
        <v>868</v>
      </c>
      <c r="C268" s="117">
        <v>9</v>
      </c>
      <c r="D268" s="33"/>
      <c r="E268" s="115" t="s">
        <v>868</v>
      </c>
      <c r="F268" s="115">
        <v>10</v>
      </c>
      <c r="G268" s="105"/>
      <c r="O268" s="68">
        <v>4399105</v>
      </c>
      <c r="P268" s="66" t="s">
        <v>1147</v>
      </c>
      <c r="Q268" s="68">
        <v>35</v>
      </c>
      <c r="R268" s="68">
        <v>32</v>
      </c>
      <c r="S268" s="68">
        <v>3</v>
      </c>
      <c r="U268" s="97" t="s">
        <v>1034</v>
      </c>
      <c r="V268" s="68">
        <v>1821100</v>
      </c>
      <c r="W268" s="68">
        <v>35</v>
      </c>
      <c r="X268" s="68">
        <v>29</v>
      </c>
      <c r="Y268" s="68">
        <v>6</v>
      </c>
      <c r="AA268" s="66" t="s">
        <v>1230</v>
      </c>
      <c r="AB268" s="121">
        <v>4754703</v>
      </c>
      <c r="AC268" s="121">
        <v>36</v>
      </c>
      <c r="AD268" s="121">
        <v>29</v>
      </c>
      <c r="AE268" s="121">
        <v>7</v>
      </c>
    </row>
    <row r="269" spans="1:31" ht="15.75" thickBot="1">
      <c r="A269" s="46" t="s">
        <v>609</v>
      </c>
      <c r="B269" s="94" t="s">
        <v>609</v>
      </c>
      <c r="C269" s="117">
        <v>45</v>
      </c>
      <c r="D269" s="33"/>
      <c r="E269" s="115" t="s">
        <v>609</v>
      </c>
      <c r="F269" s="115">
        <v>45</v>
      </c>
      <c r="G269" s="106"/>
      <c r="O269" s="68">
        <v>9603304</v>
      </c>
      <c r="P269" s="66" t="s">
        <v>1443</v>
      </c>
      <c r="Q269" s="68">
        <v>35</v>
      </c>
      <c r="R269" s="68">
        <v>23</v>
      </c>
      <c r="S269" s="68">
        <v>12</v>
      </c>
      <c r="U269" s="97" t="s">
        <v>1104</v>
      </c>
      <c r="V269" s="68">
        <v>3314712</v>
      </c>
      <c r="W269" s="68">
        <v>35</v>
      </c>
      <c r="X269" s="68">
        <v>33</v>
      </c>
      <c r="Y269" s="68">
        <v>2</v>
      </c>
      <c r="AA269" s="66" t="s">
        <v>1034</v>
      </c>
      <c r="AB269" s="121">
        <v>1821100</v>
      </c>
      <c r="AC269" s="121">
        <v>35</v>
      </c>
      <c r="AD269" s="121">
        <v>29</v>
      </c>
      <c r="AE269" s="121">
        <v>6</v>
      </c>
    </row>
    <row r="270" spans="1:31" ht="24" thickBot="1">
      <c r="A270" s="46" t="s">
        <v>228</v>
      </c>
      <c r="B270" s="93" t="s">
        <v>228</v>
      </c>
      <c r="C270" s="117">
        <v>235</v>
      </c>
      <c r="D270" s="33"/>
      <c r="E270" s="115" t="s">
        <v>228</v>
      </c>
      <c r="F270" s="115">
        <v>261</v>
      </c>
      <c r="G270" s="105"/>
      <c r="O270" s="68">
        <v>2319200</v>
      </c>
      <c r="P270" s="66" t="s">
        <v>1047</v>
      </c>
      <c r="Q270" s="68">
        <v>34</v>
      </c>
      <c r="R270" s="68">
        <v>18</v>
      </c>
      <c r="S270" s="68">
        <v>16</v>
      </c>
      <c r="U270" s="97" t="s">
        <v>1230</v>
      </c>
      <c r="V270" s="68">
        <v>4754703</v>
      </c>
      <c r="W270" s="68">
        <v>35</v>
      </c>
      <c r="X270" s="68">
        <v>27</v>
      </c>
      <c r="Y270" s="68">
        <v>8</v>
      </c>
      <c r="AA270" s="66" t="s">
        <v>1085</v>
      </c>
      <c r="AB270" s="121">
        <v>3292202</v>
      </c>
      <c r="AC270" s="121">
        <v>35</v>
      </c>
      <c r="AD270" s="121">
        <v>15</v>
      </c>
      <c r="AE270" s="121">
        <v>20</v>
      </c>
    </row>
    <row r="271" spans="1:31" ht="15.75" thickBot="1">
      <c r="A271" s="46" t="s">
        <v>232</v>
      </c>
      <c r="B271" s="94" t="s">
        <v>232</v>
      </c>
      <c r="C271" s="117">
        <v>234</v>
      </c>
      <c r="D271" s="33"/>
      <c r="E271" s="115" t="s">
        <v>232</v>
      </c>
      <c r="F271" s="115">
        <v>244</v>
      </c>
      <c r="G271" s="106"/>
      <c r="O271" s="68">
        <v>7732202</v>
      </c>
      <c r="P271" s="66" t="s">
        <v>1363</v>
      </c>
      <c r="Q271" s="68">
        <v>34</v>
      </c>
      <c r="R271" s="68">
        <v>25</v>
      </c>
      <c r="S271" s="68">
        <v>9</v>
      </c>
      <c r="U271" s="97" t="s">
        <v>1363</v>
      </c>
      <c r="V271" s="68">
        <v>7732202</v>
      </c>
      <c r="W271" s="68">
        <v>35</v>
      </c>
      <c r="X271" s="68">
        <v>26</v>
      </c>
      <c r="Y271" s="68">
        <v>9</v>
      </c>
      <c r="AA271" s="66" t="s">
        <v>1104</v>
      </c>
      <c r="AB271" s="121">
        <v>3314712</v>
      </c>
      <c r="AC271" s="121">
        <v>35</v>
      </c>
      <c r="AD271" s="121">
        <v>33</v>
      </c>
      <c r="AE271" s="121">
        <v>2</v>
      </c>
    </row>
    <row r="272" spans="1:31" ht="24" thickBot="1">
      <c r="A272" s="46" t="s">
        <v>900</v>
      </c>
      <c r="B272" s="93" t="s">
        <v>900</v>
      </c>
      <c r="C272" s="117">
        <v>7</v>
      </c>
      <c r="D272" s="33"/>
      <c r="E272" s="115" t="s">
        <v>900</v>
      </c>
      <c r="F272" s="115">
        <v>7</v>
      </c>
      <c r="G272" s="105"/>
      <c r="O272" s="68">
        <v>1033302</v>
      </c>
      <c r="P272" s="66" t="s">
        <v>966</v>
      </c>
      <c r="Q272" s="68">
        <v>32</v>
      </c>
      <c r="R272" s="68">
        <v>22</v>
      </c>
      <c r="S272" s="68">
        <v>10</v>
      </c>
      <c r="U272" s="97" t="s">
        <v>1443</v>
      </c>
      <c r="V272" s="68">
        <v>9603304</v>
      </c>
      <c r="W272" s="68">
        <v>35</v>
      </c>
      <c r="X272" s="68">
        <v>22</v>
      </c>
      <c r="Y272" s="68">
        <v>13</v>
      </c>
      <c r="AA272" s="66" t="s">
        <v>1107</v>
      </c>
      <c r="AB272" s="121">
        <v>3314799</v>
      </c>
      <c r="AC272" s="121">
        <v>35</v>
      </c>
      <c r="AD272" s="121">
        <v>28</v>
      </c>
      <c r="AE272" s="121">
        <v>7</v>
      </c>
    </row>
    <row r="273" spans="1:31" ht="24" thickBot="1">
      <c r="A273" s="46" t="s">
        <v>615</v>
      </c>
      <c r="B273" s="94" t="s">
        <v>615</v>
      </c>
      <c r="C273" s="117">
        <v>35</v>
      </c>
      <c r="D273" s="33"/>
      <c r="E273" s="115" t="s">
        <v>615</v>
      </c>
      <c r="F273" s="115">
        <v>37</v>
      </c>
      <c r="G273" s="106"/>
      <c r="O273" s="68">
        <v>3314709</v>
      </c>
      <c r="P273" s="66" t="s">
        <v>1101</v>
      </c>
      <c r="Q273" s="68">
        <v>32</v>
      </c>
      <c r="R273" s="68">
        <v>24</v>
      </c>
      <c r="S273" s="68">
        <v>8</v>
      </c>
      <c r="U273" s="97" t="s">
        <v>1107</v>
      </c>
      <c r="V273" s="68">
        <v>3314799</v>
      </c>
      <c r="W273" s="68">
        <v>34</v>
      </c>
      <c r="X273" s="68">
        <v>27</v>
      </c>
      <c r="Y273" s="68">
        <v>7</v>
      </c>
      <c r="AA273" s="66" t="s">
        <v>1363</v>
      </c>
      <c r="AB273" s="121">
        <v>7732202</v>
      </c>
      <c r="AC273" s="121">
        <v>35</v>
      </c>
      <c r="AD273" s="121">
        <v>26</v>
      </c>
      <c r="AE273" s="121">
        <v>9</v>
      </c>
    </row>
    <row r="274" spans="1:31" ht="24" thickBot="1">
      <c r="A274" s="46" t="s">
        <v>491</v>
      </c>
      <c r="B274" s="93" t="s">
        <v>491</v>
      </c>
      <c r="C274" s="117">
        <v>72</v>
      </c>
      <c r="D274" s="33"/>
      <c r="E274" s="115" t="s">
        <v>491</v>
      </c>
      <c r="F274" s="115">
        <v>79</v>
      </c>
      <c r="G274" s="105"/>
      <c r="O274" s="68">
        <v>3314799</v>
      </c>
      <c r="P274" s="66" t="s">
        <v>1107</v>
      </c>
      <c r="Q274" s="68">
        <v>32</v>
      </c>
      <c r="R274" s="68">
        <v>26</v>
      </c>
      <c r="S274" s="68">
        <v>6</v>
      </c>
      <c r="U274" s="97" t="s">
        <v>1085</v>
      </c>
      <c r="V274" s="68">
        <v>3292202</v>
      </c>
      <c r="W274" s="68">
        <v>33</v>
      </c>
      <c r="X274" s="68">
        <v>13</v>
      </c>
      <c r="Y274" s="68">
        <v>20</v>
      </c>
      <c r="AA274" s="66" t="s">
        <v>1443</v>
      </c>
      <c r="AB274" s="121">
        <v>9603304</v>
      </c>
      <c r="AC274" s="121">
        <v>35</v>
      </c>
      <c r="AD274" s="121">
        <v>22</v>
      </c>
      <c r="AE274" s="121">
        <v>13</v>
      </c>
    </row>
    <row r="275" spans="1:31" ht="24" thickBot="1">
      <c r="A275" s="46" t="s">
        <v>275</v>
      </c>
      <c r="B275" s="94" t="s">
        <v>275</v>
      </c>
      <c r="C275" s="117">
        <v>169</v>
      </c>
      <c r="D275" s="33"/>
      <c r="E275" s="115" t="s">
        <v>275</v>
      </c>
      <c r="F275" s="115">
        <v>171</v>
      </c>
      <c r="G275" s="106"/>
      <c r="O275" s="68">
        <v>4754703</v>
      </c>
      <c r="P275" s="66" t="s">
        <v>1230</v>
      </c>
      <c r="Q275" s="68">
        <v>32</v>
      </c>
      <c r="R275" s="68">
        <v>24</v>
      </c>
      <c r="S275" s="68">
        <v>8</v>
      </c>
      <c r="U275" s="97" t="s">
        <v>1101</v>
      </c>
      <c r="V275" s="68">
        <v>3314709</v>
      </c>
      <c r="W275" s="68">
        <v>33</v>
      </c>
      <c r="X275" s="68">
        <v>25</v>
      </c>
      <c r="Y275" s="68">
        <v>8</v>
      </c>
      <c r="AA275" s="66" t="s">
        <v>966</v>
      </c>
      <c r="AB275" s="121">
        <v>1033302</v>
      </c>
      <c r="AC275" s="121">
        <v>34</v>
      </c>
      <c r="AD275" s="121">
        <v>24</v>
      </c>
      <c r="AE275" s="121">
        <v>10</v>
      </c>
    </row>
    <row r="276" spans="1:31" ht="24" thickBot="1">
      <c r="A276" s="46" t="s">
        <v>117</v>
      </c>
      <c r="B276" s="93" t="s">
        <v>117</v>
      </c>
      <c r="C276" s="117">
        <v>698</v>
      </c>
      <c r="D276" s="33"/>
      <c r="E276" s="115" t="s">
        <v>117</v>
      </c>
      <c r="F276" s="115">
        <v>739</v>
      </c>
      <c r="G276" s="105"/>
      <c r="O276" s="68">
        <v>9601703</v>
      </c>
      <c r="P276" s="66" t="s">
        <v>1439</v>
      </c>
      <c r="Q276" s="68">
        <v>32</v>
      </c>
      <c r="R276" s="68">
        <v>6</v>
      </c>
      <c r="S276" s="68">
        <v>26</v>
      </c>
      <c r="U276" s="97" t="s">
        <v>1248</v>
      </c>
      <c r="V276" s="68">
        <v>4771703</v>
      </c>
      <c r="W276" s="68">
        <v>33</v>
      </c>
      <c r="X276" s="68">
        <v>24</v>
      </c>
      <c r="Y276" s="68">
        <v>9</v>
      </c>
      <c r="AA276" s="66" t="s">
        <v>1101</v>
      </c>
      <c r="AB276" s="121">
        <v>3314709</v>
      </c>
      <c r="AC276" s="121">
        <v>33</v>
      </c>
      <c r="AD276" s="121">
        <v>25</v>
      </c>
      <c r="AE276" s="121">
        <v>8</v>
      </c>
    </row>
    <row r="277" spans="1:31" ht="23.25" thickBot="1">
      <c r="A277" s="46" t="s">
        <v>195</v>
      </c>
      <c r="B277" s="94" t="s">
        <v>195</v>
      </c>
      <c r="C277" s="117">
        <v>311</v>
      </c>
      <c r="D277" s="33"/>
      <c r="E277" s="115" t="s">
        <v>195</v>
      </c>
      <c r="F277" s="115">
        <v>337</v>
      </c>
      <c r="G277" s="106"/>
      <c r="O277" s="68">
        <v>4771703</v>
      </c>
      <c r="P277" s="66" t="s">
        <v>1248</v>
      </c>
      <c r="Q277" s="68">
        <v>31</v>
      </c>
      <c r="R277" s="68">
        <v>22</v>
      </c>
      <c r="S277" s="68">
        <v>9</v>
      </c>
      <c r="U277" s="97" t="s">
        <v>966</v>
      </c>
      <c r="V277" s="68">
        <v>1033302</v>
      </c>
      <c r="W277" s="68">
        <v>32</v>
      </c>
      <c r="X277" s="68">
        <v>22</v>
      </c>
      <c r="Y277" s="68">
        <v>10</v>
      </c>
      <c r="AA277" s="66" t="s">
        <v>1248</v>
      </c>
      <c r="AB277" s="121">
        <v>4771703</v>
      </c>
      <c r="AC277" s="121">
        <v>33</v>
      </c>
      <c r="AD277" s="121">
        <v>24</v>
      </c>
      <c r="AE277" s="121">
        <v>9</v>
      </c>
    </row>
    <row r="278" spans="1:31" ht="15.75" thickBot="1">
      <c r="A278" s="46" t="s">
        <v>484</v>
      </c>
      <c r="B278" s="93" t="s">
        <v>484</v>
      </c>
      <c r="C278" s="117">
        <v>78</v>
      </c>
      <c r="D278" s="33"/>
      <c r="E278" s="115" t="s">
        <v>484</v>
      </c>
      <c r="F278" s="115">
        <v>88</v>
      </c>
      <c r="G278" s="105"/>
      <c r="O278" s="68">
        <v>1414200</v>
      </c>
      <c r="P278" s="66" t="s">
        <v>1009</v>
      </c>
      <c r="Q278" s="68">
        <v>30</v>
      </c>
      <c r="R278" s="68">
        <v>17</v>
      </c>
      <c r="S278" s="68">
        <v>13</v>
      </c>
      <c r="U278" s="97" t="s">
        <v>1439</v>
      </c>
      <c r="V278" s="68">
        <v>9601703</v>
      </c>
      <c r="W278" s="68">
        <v>32</v>
      </c>
      <c r="X278" s="68">
        <v>6</v>
      </c>
      <c r="Y278" s="68">
        <v>26</v>
      </c>
      <c r="AA278" s="66" t="s">
        <v>1439</v>
      </c>
      <c r="AB278" s="121">
        <v>9601703</v>
      </c>
      <c r="AC278" s="121">
        <v>33</v>
      </c>
      <c r="AD278" s="121">
        <v>6</v>
      </c>
      <c r="AE278" s="121">
        <v>27</v>
      </c>
    </row>
    <row r="279" spans="1:31" ht="24" thickBot="1">
      <c r="A279" s="46" t="s">
        <v>733</v>
      </c>
      <c r="B279" s="94" t="s">
        <v>733</v>
      </c>
      <c r="C279" s="117">
        <v>24</v>
      </c>
      <c r="D279" s="33"/>
      <c r="E279" s="115" t="s">
        <v>733</v>
      </c>
      <c r="F279" s="115">
        <v>27</v>
      </c>
      <c r="G279" s="106"/>
      <c r="O279" s="68">
        <v>2330305</v>
      </c>
      <c r="P279" s="66" t="s">
        <v>1050</v>
      </c>
      <c r="Q279" s="68">
        <v>30</v>
      </c>
      <c r="R279" s="68">
        <v>26</v>
      </c>
      <c r="S279" s="68">
        <v>4</v>
      </c>
      <c r="U279" s="97" t="s">
        <v>1009</v>
      </c>
      <c r="V279" s="68">
        <v>1414200</v>
      </c>
      <c r="W279" s="68">
        <v>31</v>
      </c>
      <c r="X279" s="68">
        <v>17</v>
      </c>
      <c r="Y279" s="68">
        <v>14</v>
      </c>
      <c r="AA279" s="66" t="s">
        <v>1009</v>
      </c>
      <c r="AB279" s="121">
        <v>1414200</v>
      </c>
      <c r="AC279" s="121">
        <v>32</v>
      </c>
      <c r="AD279" s="121">
        <v>17</v>
      </c>
      <c r="AE279" s="121">
        <v>15</v>
      </c>
    </row>
    <row r="280" spans="1:31" ht="15.75" thickBot="1">
      <c r="A280" s="46" t="s">
        <v>326</v>
      </c>
      <c r="B280" s="93" t="s">
        <v>326</v>
      </c>
      <c r="C280" s="117">
        <v>143</v>
      </c>
      <c r="D280" s="33"/>
      <c r="E280" s="115" t="s">
        <v>326</v>
      </c>
      <c r="F280" s="115">
        <v>147</v>
      </c>
      <c r="G280" s="105"/>
      <c r="O280" s="68">
        <v>8292000</v>
      </c>
      <c r="P280" s="66" t="s">
        <v>1387</v>
      </c>
      <c r="Q280" s="68">
        <v>30</v>
      </c>
      <c r="R280" s="68">
        <v>17</v>
      </c>
      <c r="S280" s="68">
        <v>13</v>
      </c>
      <c r="U280" s="97" t="s">
        <v>1387</v>
      </c>
      <c r="V280" s="68">
        <v>8292000</v>
      </c>
      <c r="W280" s="68">
        <v>31</v>
      </c>
      <c r="X280" s="68">
        <v>18</v>
      </c>
      <c r="Y280" s="68">
        <v>13</v>
      </c>
      <c r="AA280" s="66" t="s">
        <v>1387</v>
      </c>
      <c r="AB280" s="121">
        <v>8292000</v>
      </c>
      <c r="AC280" s="121">
        <v>32</v>
      </c>
      <c r="AD280" s="121">
        <v>18</v>
      </c>
      <c r="AE280" s="121">
        <v>14</v>
      </c>
    </row>
    <row r="281" spans="1:31" ht="24" thickBot="1">
      <c r="A281" s="46" t="s">
        <v>829</v>
      </c>
      <c r="B281" s="94" t="s">
        <v>829</v>
      </c>
      <c r="C281" s="117">
        <v>11</v>
      </c>
      <c r="D281" s="33"/>
      <c r="E281" s="115" t="s">
        <v>829</v>
      </c>
      <c r="F281" s="115">
        <v>11</v>
      </c>
      <c r="G281" s="106"/>
      <c r="O281" s="68">
        <v>7733100</v>
      </c>
      <c r="P281" s="66" t="s">
        <v>1364</v>
      </c>
      <c r="Q281" s="68">
        <v>29</v>
      </c>
      <c r="R281" s="68">
        <v>23</v>
      </c>
      <c r="S281" s="68">
        <v>6</v>
      </c>
      <c r="U281" s="97" t="s">
        <v>1105</v>
      </c>
      <c r="V281" s="68">
        <v>3314719</v>
      </c>
      <c r="W281" s="68">
        <v>30</v>
      </c>
      <c r="X281" s="68">
        <v>26</v>
      </c>
      <c r="Y281" s="68">
        <v>4</v>
      </c>
      <c r="AA281" s="66" t="s">
        <v>1105</v>
      </c>
      <c r="AB281" s="121">
        <v>3314719</v>
      </c>
      <c r="AC281" s="121">
        <v>31</v>
      </c>
      <c r="AD281" s="121">
        <v>27</v>
      </c>
      <c r="AE281" s="121">
        <v>4</v>
      </c>
    </row>
    <row r="282" spans="1:31" ht="15.75" thickBot="1">
      <c r="A282" s="46" t="s">
        <v>603</v>
      </c>
      <c r="B282" s="93" t="s">
        <v>603</v>
      </c>
      <c r="C282" s="117">
        <v>42</v>
      </c>
      <c r="D282" s="33"/>
      <c r="E282" s="115" t="s">
        <v>603</v>
      </c>
      <c r="F282" s="115">
        <v>44</v>
      </c>
      <c r="G282" s="105"/>
      <c r="O282" s="68">
        <v>1822999</v>
      </c>
      <c r="P282" s="66" t="s">
        <v>1036</v>
      </c>
      <c r="Q282" s="68">
        <v>28</v>
      </c>
      <c r="R282" s="68">
        <v>19</v>
      </c>
      <c r="S282" s="68">
        <v>9</v>
      </c>
      <c r="U282" s="97" t="s">
        <v>1050</v>
      </c>
      <c r="V282" s="68">
        <v>2330305</v>
      </c>
      <c r="W282" s="68">
        <v>29</v>
      </c>
      <c r="X282" s="68">
        <v>25</v>
      </c>
      <c r="Y282" s="68">
        <v>4</v>
      </c>
      <c r="AA282" s="66" t="s">
        <v>1445</v>
      </c>
      <c r="AB282" s="121">
        <v>9609202</v>
      </c>
      <c r="AC282" s="121">
        <v>31</v>
      </c>
      <c r="AD282" s="121">
        <v>7</v>
      </c>
      <c r="AE282" s="121">
        <v>24</v>
      </c>
    </row>
    <row r="283" spans="1:31" ht="24" thickBot="1">
      <c r="A283" s="46" t="s">
        <v>529</v>
      </c>
      <c r="B283" s="94" t="s">
        <v>529</v>
      </c>
      <c r="C283" s="117">
        <v>67</v>
      </c>
      <c r="D283" s="33"/>
      <c r="E283" s="115" t="s">
        <v>529</v>
      </c>
      <c r="F283" s="115">
        <v>69</v>
      </c>
      <c r="G283" s="106"/>
      <c r="O283" s="68">
        <v>3314719</v>
      </c>
      <c r="P283" s="66" t="s">
        <v>1105</v>
      </c>
      <c r="Q283" s="68">
        <v>28</v>
      </c>
      <c r="R283" s="68">
        <v>24</v>
      </c>
      <c r="S283" s="68">
        <v>4</v>
      </c>
      <c r="U283" s="97" t="s">
        <v>1364</v>
      </c>
      <c r="V283" s="68">
        <v>7733100</v>
      </c>
      <c r="W283" s="68">
        <v>29</v>
      </c>
      <c r="X283" s="68">
        <v>23</v>
      </c>
      <c r="Y283" s="68">
        <v>6</v>
      </c>
      <c r="AA283" s="66" t="s">
        <v>1416</v>
      </c>
      <c r="AB283" s="121">
        <v>9002702</v>
      </c>
      <c r="AC283" s="121">
        <v>30</v>
      </c>
      <c r="AD283" s="121">
        <v>21</v>
      </c>
      <c r="AE283" s="121">
        <v>9</v>
      </c>
    </row>
    <row r="284" spans="1:31" ht="15.75" thickBot="1">
      <c r="A284" s="46" t="s">
        <v>417</v>
      </c>
      <c r="B284" s="93" t="s">
        <v>417</v>
      </c>
      <c r="C284" s="117">
        <v>86</v>
      </c>
      <c r="D284" s="33"/>
      <c r="E284" s="115" t="s">
        <v>417</v>
      </c>
      <c r="F284" s="115">
        <v>89</v>
      </c>
      <c r="G284" s="105"/>
      <c r="O284" s="68">
        <v>4923002</v>
      </c>
      <c r="P284" s="66" t="s">
        <v>1273</v>
      </c>
      <c r="Q284" s="68">
        <v>28</v>
      </c>
      <c r="R284" s="68">
        <v>26</v>
      </c>
      <c r="S284" s="68">
        <v>2</v>
      </c>
      <c r="U284" s="97" t="s">
        <v>1416</v>
      </c>
      <c r="V284" s="68">
        <v>9002702</v>
      </c>
      <c r="W284" s="68">
        <v>29</v>
      </c>
      <c r="X284" s="68">
        <v>20</v>
      </c>
      <c r="Y284" s="68">
        <v>9</v>
      </c>
      <c r="AA284" s="66" t="s">
        <v>1050</v>
      </c>
      <c r="AB284" s="121">
        <v>2330305</v>
      </c>
      <c r="AC284" s="121">
        <v>29</v>
      </c>
      <c r="AD284" s="121">
        <v>25</v>
      </c>
      <c r="AE284" s="121">
        <v>4</v>
      </c>
    </row>
    <row r="285" spans="1:31" ht="15.75" thickBot="1">
      <c r="A285" s="46" t="s">
        <v>635</v>
      </c>
      <c r="B285" s="94" t="s">
        <v>635</v>
      </c>
      <c r="C285" s="117">
        <v>38</v>
      </c>
      <c r="D285" s="33"/>
      <c r="E285" s="115" t="s">
        <v>635</v>
      </c>
      <c r="F285" s="115">
        <v>38</v>
      </c>
      <c r="G285" s="106"/>
      <c r="O285" s="68">
        <v>9002702</v>
      </c>
      <c r="P285" s="66" t="s">
        <v>1416</v>
      </c>
      <c r="Q285" s="68">
        <v>28</v>
      </c>
      <c r="R285" s="68">
        <v>19</v>
      </c>
      <c r="S285" s="68">
        <v>9</v>
      </c>
      <c r="U285" s="97" t="s">
        <v>1445</v>
      </c>
      <c r="V285" s="68">
        <v>9609202</v>
      </c>
      <c r="W285" s="68">
        <v>29</v>
      </c>
      <c r="X285" s="68">
        <v>7</v>
      </c>
      <c r="Y285" s="68">
        <v>22</v>
      </c>
      <c r="AA285" s="66" t="s">
        <v>1364</v>
      </c>
      <c r="AB285" s="121">
        <v>7733100</v>
      </c>
      <c r="AC285" s="121">
        <v>29</v>
      </c>
      <c r="AD285" s="121">
        <v>23</v>
      </c>
      <c r="AE285" s="121">
        <v>6</v>
      </c>
    </row>
    <row r="286" spans="1:31" ht="23.25" thickBot="1">
      <c r="A286" s="46" t="s">
        <v>153</v>
      </c>
      <c r="B286" s="93" t="s">
        <v>153</v>
      </c>
      <c r="C286" s="117">
        <v>437</v>
      </c>
      <c r="D286" s="33"/>
      <c r="E286" s="115" t="s">
        <v>153</v>
      </c>
      <c r="F286" s="115">
        <v>456</v>
      </c>
      <c r="G286" s="105"/>
      <c r="O286" s="68">
        <v>9609202</v>
      </c>
      <c r="P286" s="66" t="s">
        <v>1445</v>
      </c>
      <c r="Q286" s="68">
        <v>28</v>
      </c>
      <c r="R286" s="68">
        <v>6</v>
      </c>
      <c r="S286" s="68">
        <v>22</v>
      </c>
      <c r="U286" s="97" t="s">
        <v>971</v>
      </c>
      <c r="V286" s="68">
        <v>1064300</v>
      </c>
      <c r="W286" s="68">
        <v>28</v>
      </c>
      <c r="X286" s="68">
        <v>17</v>
      </c>
      <c r="Y286" s="68">
        <v>11</v>
      </c>
      <c r="AA286" s="66" t="s">
        <v>971</v>
      </c>
      <c r="AB286" s="121">
        <v>1064300</v>
      </c>
      <c r="AC286" s="121">
        <v>28</v>
      </c>
      <c r="AD286" s="121">
        <v>17</v>
      </c>
      <c r="AE286" s="121">
        <v>11</v>
      </c>
    </row>
    <row r="287" spans="1:31" ht="24" thickBot="1">
      <c r="A287" s="46" t="s">
        <v>780</v>
      </c>
      <c r="B287" s="94" t="s">
        <v>780</v>
      </c>
      <c r="C287" s="117">
        <v>19</v>
      </c>
      <c r="D287" s="33"/>
      <c r="E287" s="115" t="s">
        <v>780</v>
      </c>
      <c r="F287" s="115">
        <v>22</v>
      </c>
      <c r="G287" s="106"/>
      <c r="O287" s="68">
        <v>3292202</v>
      </c>
      <c r="P287" s="66" t="s">
        <v>1085</v>
      </c>
      <c r="Q287" s="68">
        <v>27</v>
      </c>
      <c r="R287" s="68">
        <v>12</v>
      </c>
      <c r="S287" s="68">
        <v>15</v>
      </c>
      <c r="U287" s="97" t="s">
        <v>1036</v>
      </c>
      <c r="V287" s="68">
        <v>1822999</v>
      </c>
      <c r="W287" s="68">
        <v>28</v>
      </c>
      <c r="X287" s="68">
        <v>19</v>
      </c>
      <c r="Y287" s="68">
        <v>9</v>
      </c>
      <c r="AA287" s="66" t="s">
        <v>1036</v>
      </c>
      <c r="AB287" s="121">
        <v>1822999</v>
      </c>
      <c r="AC287" s="121">
        <v>28</v>
      </c>
      <c r="AD287" s="121">
        <v>19</v>
      </c>
      <c r="AE287" s="121">
        <v>9</v>
      </c>
    </row>
    <row r="288" spans="1:31" ht="15.75" thickBot="1">
      <c r="A288" s="46" t="s">
        <v>492</v>
      </c>
      <c r="B288" s="93" t="s">
        <v>492</v>
      </c>
      <c r="C288" s="117">
        <v>64</v>
      </c>
      <c r="D288" s="33"/>
      <c r="E288" s="115" t="s">
        <v>492</v>
      </c>
      <c r="F288" s="115">
        <v>65</v>
      </c>
      <c r="G288" s="105"/>
      <c r="O288" s="68">
        <v>161003</v>
      </c>
      <c r="P288" s="66" t="s">
        <v>943</v>
      </c>
      <c r="Q288" s="68">
        <v>26</v>
      </c>
      <c r="R288" s="68">
        <v>20</v>
      </c>
      <c r="S288" s="68">
        <v>6</v>
      </c>
      <c r="U288" s="97" t="s">
        <v>1090</v>
      </c>
      <c r="V288" s="68">
        <v>3299006</v>
      </c>
      <c r="W288" s="68">
        <v>27</v>
      </c>
      <c r="X288" s="68">
        <v>11</v>
      </c>
      <c r="Y288" s="68">
        <v>16</v>
      </c>
      <c r="AA288" s="66" t="s">
        <v>1090</v>
      </c>
      <c r="AB288" s="121">
        <v>3299006</v>
      </c>
      <c r="AC288" s="121">
        <v>28</v>
      </c>
      <c r="AD288" s="121">
        <v>10</v>
      </c>
      <c r="AE288" s="121">
        <v>18</v>
      </c>
    </row>
    <row r="289" spans="1:31" ht="15.75" thickBot="1">
      <c r="A289" s="46" t="s">
        <v>734</v>
      </c>
      <c r="B289" s="94" t="s">
        <v>734</v>
      </c>
      <c r="C289" s="117">
        <v>28</v>
      </c>
      <c r="D289" s="33"/>
      <c r="E289" s="115" t="s">
        <v>734</v>
      </c>
      <c r="F289" s="115">
        <v>27</v>
      </c>
      <c r="G289" s="106"/>
      <c r="O289" s="68">
        <v>3220500</v>
      </c>
      <c r="P289" s="66" t="s">
        <v>1079</v>
      </c>
      <c r="Q289" s="68">
        <v>26</v>
      </c>
      <c r="R289" s="68">
        <v>24</v>
      </c>
      <c r="S289" s="68">
        <v>2</v>
      </c>
      <c r="U289" s="97" t="s">
        <v>1132</v>
      </c>
      <c r="V289" s="68">
        <v>4322303</v>
      </c>
      <c r="W289" s="68">
        <v>27</v>
      </c>
      <c r="X289" s="68">
        <v>24</v>
      </c>
      <c r="Y289" s="68">
        <v>3</v>
      </c>
      <c r="AA289" s="66" t="s">
        <v>961</v>
      </c>
      <c r="AB289" s="121">
        <v>1012101</v>
      </c>
      <c r="AC289" s="121">
        <v>27</v>
      </c>
      <c r="AD289" s="121">
        <v>16</v>
      </c>
      <c r="AE289" s="121">
        <v>11</v>
      </c>
    </row>
    <row r="290" spans="1:31" ht="23.25" thickBot="1">
      <c r="A290" s="46" t="s">
        <v>746</v>
      </c>
      <c r="B290" s="93" t="s">
        <v>746</v>
      </c>
      <c r="C290" s="117">
        <v>24</v>
      </c>
      <c r="D290" s="33"/>
      <c r="E290" s="115" t="s">
        <v>746</v>
      </c>
      <c r="F290" s="115">
        <v>29</v>
      </c>
      <c r="G290" s="105"/>
      <c r="O290" s="68">
        <v>3299006</v>
      </c>
      <c r="P290" s="66" t="s">
        <v>1090</v>
      </c>
      <c r="Q290" s="68">
        <v>26</v>
      </c>
      <c r="R290" s="68">
        <v>11</v>
      </c>
      <c r="S290" s="68">
        <v>15</v>
      </c>
      <c r="U290" s="97" t="s">
        <v>1273</v>
      </c>
      <c r="V290" s="68">
        <v>4923002</v>
      </c>
      <c r="W290" s="68">
        <v>27</v>
      </c>
      <c r="X290" s="68">
        <v>25</v>
      </c>
      <c r="Y290" s="68">
        <v>2</v>
      </c>
      <c r="AA290" s="66" t="s">
        <v>1132</v>
      </c>
      <c r="AB290" s="121">
        <v>4322303</v>
      </c>
      <c r="AC290" s="121">
        <v>27</v>
      </c>
      <c r="AD290" s="121">
        <v>24</v>
      </c>
      <c r="AE290" s="121">
        <v>3</v>
      </c>
    </row>
    <row r="291" spans="1:31" ht="24" thickBot="1">
      <c r="A291" s="46" t="s">
        <v>245</v>
      </c>
      <c r="B291" s="94" t="s">
        <v>245</v>
      </c>
      <c r="C291" s="117">
        <v>207</v>
      </c>
      <c r="D291" s="33"/>
      <c r="E291" s="115" t="s">
        <v>245</v>
      </c>
      <c r="F291" s="115">
        <v>228</v>
      </c>
      <c r="G291" s="106"/>
      <c r="O291" s="68">
        <v>4322303</v>
      </c>
      <c r="P291" s="66" t="s">
        <v>1132</v>
      </c>
      <c r="Q291" s="68">
        <v>26</v>
      </c>
      <c r="R291" s="68">
        <v>23</v>
      </c>
      <c r="S291" s="68">
        <v>3</v>
      </c>
      <c r="U291" s="97" t="s">
        <v>943</v>
      </c>
      <c r="V291" s="68">
        <v>161003</v>
      </c>
      <c r="W291" s="68">
        <v>26</v>
      </c>
      <c r="X291" s="68">
        <v>20</v>
      </c>
      <c r="Y291" s="68">
        <v>6</v>
      </c>
      <c r="AA291" s="66" t="s">
        <v>1273</v>
      </c>
      <c r="AB291" s="121">
        <v>4923002</v>
      </c>
      <c r="AC291" s="121">
        <v>27</v>
      </c>
      <c r="AD291" s="121">
        <v>25</v>
      </c>
      <c r="AE291" s="121">
        <v>2</v>
      </c>
    </row>
    <row r="292" spans="1:31" ht="15.75" thickBot="1">
      <c r="A292" s="46" t="s">
        <v>655</v>
      </c>
      <c r="B292" s="93" t="s">
        <v>655</v>
      </c>
      <c r="C292" s="117">
        <v>35</v>
      </c>
      <c r="D292" s="33"/>
      <c r="E292" s="115" t="s">
        <v>655</v>
      </c>
      <c r="F292" s="115">
        <v>35</v>
      </c>
      <c r="G292" s="105"/>
      <c r="O292" s="68">
        <v>1064300</v>
      </c>
      <c r="P292" s="66" t="s">
        <v>971</v>
      </c>
      <c r="Q292" s="68">
        <v>25</v>
      </c>
      <c r="R292" s="68">
        <v>16</v>
      </c>
      <c r="S292" s="68">
        <v>9</v>
      </c>
      <c r="U292" s="97" t="s">
        <v>1079</v>
      </c>
      <c r="V292" s="68">
        <v>3220500</v>
      </c>
      <c r="W292" s="68">
        <v>26</v>
      </c>
      <c r="X292" s="68">
        <v>24</v>
      </c>
      <c r="Y292" s="68">
        <v>2</v>
      </c>
      <c r="AA292" s="66" t="s">
        <v>1417</v>
      </c>
      <c r="AB292" s="121">
        <v>9102302</v>
      </c>
      <c r="AC292" s="121">
        <v>27</v>
      </c>
      <c r="AD292" s="121">
        <v>22</v>
      </c>
      <c r="AE292" s="121">
        <v>5</v>
      </c>
    </row>
    <row r="293" spans="1:31" ht="15.75" thickBot="1">
      <c r="A293" s="46" t="s">
        <v>610</v>
      </c>
      <c r="B293" s="94" t="s">
        <v>610</v>
      </c>
      <c r="C293" s="117">
        <v>46</v>
      </c>
      <c r="D293" s="33"/>
      <c r="E293" s="115" t="s">
        <v>610</v>
      </c>
      <c r="F293" s="115">
        <v>51</v>
      </c>
      <c r="G293" s="106"/>
      <c r="O293" s="68">
        <v>1071600</v>
      </c>
      <c r="P293" s="66" t="s">
        <v>975</v>
      </c>
      <c r="Q293" s="68">
        <v>23</v>
      </c>
      <c r="R293" s="68">
        <v>18</v>
      </c>
      <c r="S293" s="68">
        <v>5</v>
      </c>
      <c r="U293" s="97" t="s">
        <v>961</v>
      </c>
      <c r="V293" s="68">
        <v>1012101</v>
      </c>
      <c r="W293" s="68">
        <v>25</v>
      </c>
      <c r="X293" s="68">
        <v>14</v>
      </c>
      <c r="Y293" s="68">
        <v>11</v>
      </c>
      <c r="AA293" s="66" t="s">
        <v>943</v>
      </c>
      <c r="AB293" s="121">
        <v>161003</v>
      </c>
      <c r="AC293" s="121">
        <v>26</v>
      </c>
      <c r="AD293" s="121">
        <v>20</v>
      </c>
      <c r="AE293" s="121">
        <v>6</v>
      </c>
    </row>
    <row r="294" spans="1:31" ht="15.75" thickBot="1">
      <c r="A294" s="46" t="s">
        <v>501</v>
      </c>
      <c r="B294" s="93" t="s">
        <v>501</v>
      </c>
      <c r="C294" s="117">
        <v>63</v>
      </c>
      <c r="D294" s="33"/>
      <c r="E294" s="115" t="s">
        <v>501</v>
      </c>
      <c r="F294" s="115">
        <v>66</v>
      </c>
      <c r="G294" s="105"/>
      <c r="O294" s="68">
        <v>3702900</v>
      </c>
      <c r="P294" s="66" t="s">
        <v>1114</v>
      </c>
      <c r="Q294" s="68">
        <v>23</v>
      </c>
      <c r="R294" s="68">
        <v>17</v>
      </c>
      <c r="S294" s="68">
        <v>6</v>
      </c>
      <c r="U294" s="97" t="s">
        <v>1417</v>
      </c>
      <c r="V294" s="68">
        <v>9102302</v>
      </c>
      <c r="W294" s="68">
        <v>24</v>
      </c>
      <c r="X294" s="68">
        <v>20</v>
      </c>
      <c r="Y294" s="68">
        <v>4</v>
      </c>
      <c r="AA294" s="66" t="s">
        <v>1079</v>
      </c>
      <c r="AB294" s="121">
        <v>3220500</v>
      </c>
      <c r="AC294" s="121">
        <v>26</v>
      </c>
      <c r="AD294" s="121">
        <v>24</v>
      </c>
      <c r="AE294" s="121">
        <v>2</v>
      </c>
    </row>
    <row r="295" spans="1:31" ht="24" thickBot="1">
      <c r="A295" s="46" t="s">
        <v>354</v>
      </c>
      <c r="B295" s="94" t="s">
        <v>354</v>
      </c>
      <c r="C295" s="117">
        <v>112</v>
      </c>
      <c r="D295" s="33"/>
      <c r="E295" s="115" t="s">
        <v>354</v>
      </c>
      <c r="F295" s="115">
        <v>115</v>
      </c>
      <c r="G295" s="106"/>
      <c r="O295" s="68">
        <v>1012101</v>
      </c>
      <c r="P295" s="66" t="s">
        <v>961</v>
      </c>
      <c r="Q295" s="68">
        <v>22</v>
      </c>
      <c r="R295" s="68">
        <v>13</v>
      </c>
      <c r="S295" s="68">
        <v>9</v>
      </c>
      <c r="U295" s="97" t="s">
        <v>975</v>
      </c>
      <c r="V295" s="68">
        <v>1071600</v>
      </c>
      <c r="W295" s="68">
        <v>23</v>
      </c>
      <c r="X295" s="68">
        <v>18</v>
      </c>
      <c r="Y295" s="68">
        <v>5</v>
      </c>
      <c r="AA295" s="66" t="s">
        <v>1055</v>
      </c>
      <c r="AB295" s="121">
        <v>2391502</v>
      </c>
      <c r="AC295" s="121">
        <v>25</v>
      </c>
      <c r="AD295" s="121">
        <v>23</v>
      </c>
      <c r="AE295" s="121">
        <v>2</v>
      </c>
    </row>
    <row r="296" spans="1:31" ht="24" thickBot="1">
      <c r="A296" s="46" t="s">
        <v>95</v>
      </c>
      <c r="B296" s="93" t="s">
        <v>95</v>
      </c>
      <c r="C296" s="118">
        <v>1099</v>
      </c>
      <c r="D296" s="111"/>
      <c r="E296" s="115" t="s">
        <v>95</v>
      </c>
      <c r="F296" s="116">
        <v>1149</v>
      </c>
      <c r="G296" s="108"/>
      <c r="O296" s="68">
        <v>4329104</v>
      </c>
      <c r="P296" s="66" t="s">
        <v>1136</v>
      </c>
      <c r="Q296" s="68">
        <v>22</v>
      </c>
      <c r="R296" s="68">
        <v>19</v>
      </c>
      <c r="S296" s="68">
        <v>3</v>
      </c>
      <c r="U296" s="97" t="s">
        <v>1055</v>
      </c>
      <c r="V296" s="68">
        <v>2391502</v>
      </c>
      <c r="W296" s="68">
        <v>23</v>
      </c>
      <c r="X296" s="68">
        <v>22</v>
      </c>
      <c r="Y296" s="68">
        <v>1</v>
      </c>
      <c r="AA296" s="66" t="s">
        <v>1114</v>
      </c>
      <c r="AB296" s="121">
        <v>3702900</v>
      </c>
      <c r="AC296" s="121">
        <v>24</v>
      </c>
      <c r="AD296" s="121">
        <v>19</v>
      </c>
      <c r="AE296" s="121">
        <v>5</v>
      </c>
    </row>
    <row r="297" spans="1:31" ht="15.75" thickBot="1">
      <c r="A297" s="46" t="s">
        <v>473</v>
      </c>
      <c r="B297" s="94" t="s">
        <v>473</v>
      </c>
      <c r="C297" s="117">
        <v>77</v>
      </c>
      <c r="D297" s="33"/>
      <c r="E297" s="115" t="s">
        <v>473</v>
      </c>
      <c r="F297" s="115">
        <v>80</v>
      </c>
      <c r="G297" s="106"/>
      <c r="O297" s="68">
        <v>9102302</v>
      </c>
      <c r="P297" s="66" t="s">
        <v>1417</v>
      </c>
      <c r="Q297" s="68">
        <v>22</v>
      </c>
      <c r="R297" s="68">
        <v>18</v>
      </c>
      <c r="S297" s="68">
        <v>4</v>
      </c>
      <c r="U297" s="97" t="s">
        <v>1114</v>
      </c>
      <c r="V297" s="68">
        <v>3702900</v>
      </c>
      <c r="W297" s="68">
        <v>23</v>
      </c>
      <c r="X297" s="68">
        <v>18</v>
      </c>
      <c r="Y297" s="68">
        <v>5</v>
      </c>
      <c r="AA297" s="66" t="s">
        <v>975</v>
      </c>
      <c r="AB297" s="121">
        <v>1071600</v>
      </c>
      <c r="AC297" s="121">
        <v>23</v>
      </c>
      <c r="AD297" s="121">
        <v>18</v>
      </c>
      <c r="AE297" s="121">
        <v>5</v>
      </c>
    </row>
    <row r="298" spans="1:31" ht="23.25" thickBot="1">
      <c r="A298" s="46" t="s">
        <v>413</v>
      </c>
      <c r="B298" s="93" t="s">
        <v>413</v>
      </c>
      <c r="C298" s="117">
        <v>86</v>
      </c>
      <c r="D298" s="33"/>
      <c r="E298" s="115" t="s">
        <v>413</v>
      </c>
      <c r="F298" s="115">
        <v>85</v>
      </c>
      <c r="G298" s="105"/>
      <c r="O298" s="68">
        <v>1069400</v>
      </c>
      <c r="P298" s="66" t="s">
        <v>974</v>
      </c>
      <c r="Q298" s="68">
        <v>21</v>
      </c>
      <c r="R298" s="68">
        <v>12</v>
      </c>
      <c r="S298" s="68">
        <v>9</v>
      </c>
      <c r="U298" s="97" t="s">
        <v>974</v>
      </c>
      <c r="V298" s="68">
        <v>1069400</v>
      </c>
      <c r="W298" s="68">
        <v>22</v>
      </c>
      <c r="X298" s="68">
        <v>12</v>
      </c>
      <c r="Y298" s="68">
        <v>10</v>
      </c>
      <c r="AA298" s="66" t="s">
        <v>972</v>
      </c>
      <c r="AB298" s="121">
        <v>1065101</v>
      </c>
      <c r="AC298" s="121">
        <v>22</v>
      </c>
      <c r="AD298" s="121">
        <v>20</v>
      </c>
      <c r="AE298" s="121">
        <v>2</v>
      </c>
    </row>
    <row r="299" spans="1:31" ht="24" thickBot="1">
      <c r="A299" s="46" t="s">
        <v>676</v>
      </c>
      <c r="B299" s="94" t="s">
        <v>676</v>
      </c>
      <c r="C299" s="117">
        <v>33</v>
      </c>
      <c r="D299" s="33"/>
      <c r="E299" s="115" t="s">
        <v>676</v>
      </c>
      <c r="F299" s="115">
        <v>39</v>
      </c>
      <c r="G299" s="106"/>
      <c r="O299" s="68">
        <v>1623400</v>
      </c>
      <c r="P299" s="66" t="s">
        <v>1023</v>
      </c>
      <c r="Q299" s="68">
        <v>21</v>
      </c>
      <c r="R299" s="68">
        <v>16</v>
      </c>
      <c r="S299" s="68">
        <v>5</v>
      </c>
      <c r="U299" s="97" t="s">
        <v>1136</v>
      </c>
      <c r="V299" s="68">
        <v>4329104</v>
      </c>
      <c r="W299" s="68">
        <v>22</v>
      </c>
      <c r="X299" s="68">
        <v>19</v>
      </c>
      <c r="Y299" s="68">
        <v>3</v>
      </c>
      <c r="AA299" s="66" t="s">
        <v>974</v>
      </c>
      <c r="AB299" s="121">
        <v>1069400</v>
      </c>
      <c r="AC299" s="121">
        <v>22</v>
      </c>
      <c r="AD299" s="121">
        <v>12</v>
      </c>
      <c r="AE299" s="121">
        <v>10</v>
      </c>
    </row>
    <row r="300" spans="1:31" ht="23.25" thickBot="1">
      <c r="A300" s="46" t="s">
        <v>556</v>
      </c>
      <c r="B300" s="93" t="s">
        <v>556</v>
      </c>
      <c r="C300" s="117">
        <v>50</v>
      </c>
      <c r="D300" s="33"/>
      <c r="E300" s="115" t="s">
        <v>556</v>
      </c>
      <c r="F300" s="115">
        <v>50</v>
      </c>
      <c r="G300" s="105"/>
      <c r="O300" s="68">
        <v>3311200</v>
      </c>
      <c r="P300" s="66" t="s">
        <v>1092</v>
      </c>
      <c r="Q300" s="68">
        <v>21</v>
      </c>
      <c r="R300" s="68">
        <v>19</v>
      </c>
      <c r="S300" s="68">
        <v>2</v>
      </c>
      <c r="U300" s="97" t="s">
        <v>1277</v>
      </c>
      <c r="V300" s="68">
        <v>4929903</v>
      </c>
      <c r="W300" s="68">
        <v>22</v>
      </c>
      <c r="X300" s="68">
        <v>20</v>
      </c>
      <c r="Y300" s="68">
        <v>2</v>
      </c>
      <c r="AA300" s="66" t="s">
        <v>1023</v>
      </c>
      <c r="AB300" s="121">
        <v>1623400</v>
      </c>
      <c r="AC300" s="121">
        <v>22</v>
      </c>
      <c r="AD300" s="121">
        <v>17</v>
      </c>
      <c r="AE300" s="121">
        <v>5</v>
      </c>
    </row>
    <row r="301" spans="1:31" ht="24" thickBot="1">
      <c r="A301" s="46" t="s">
        <v>869</v>
      </c>
      <c r="B301" s="94" t="s">
        <v>869</v>
      </c>
      <c r="C301" s="117">
        <v>9</v>
      </c>
      <c r="D301" s="33"/>
      <c r="E301" s="115" t="s">
        <v>869</v>
      </c>
      <c r="F301" s="115">
        <v>9</v>
      </c>
      <c r="G301" s="106"/>
      <c r="O301" s="68">
        <v>1065101</v>
      </c>
      <c r="P301" s="66" t="s">
        <v>972</v>
      </c>
      <c r="Q301" s="68">
        <v>20</v>
      </c>
      <c r="R301" s="68">
        <v>19</v>
      </c>
      <c r="S301" s="68">
        <v>1</v>
      </c>
      <c r="U301" s="97" t="s">
        <v>972</v>
      </c>
      <c r="V301" s="68">
        <v>1065101</v>
      </c>
      <c r="W301" s="68">
        <v>21</v>
      </c>
      <c r="X301" s="68">
        <v>20</v>
      </c>
      <c r="Y301" s="68">
        <v>1</v>
      </c>
      <c r="AA301" s="66" t="s">
        <v>1136</v>
      </c>
      <c r="AB301" s="121">
        <v>4329104</v>
      </c>
      <c r="AC301" s="121">
        <v>22</v>
      </c>
      <c r="AD301" s="121">
        <v>19</v>
      </c>
      <c r="AE301" s="121">
        <v>3</v>
      </c>
    </row>
    <row r="302" spans="1:31" ht="24" thickBot="1">
      <c r="A302" s="46" t="s">
        <v>459</v>
      </c>
      <c r="B302" s="93" t="s">
        <v>459</v>
      </c>
      <c r="C302" s="117">
        <v>77</v>
      </c>
      <c r="D302" s="33"/>
      <c r="E302" s="115" t="s">
        <v>459</v>
      </c>
      <c r="F302" s="115">
        <v>81</v>
      </c>
      <c r="G302" s="105"/>
      <c r="O302" s="68">
        <v>4785701</v>
      </c>
      <c r="P302" s="66" t="s">
        <v>1259</v>
      </c>
      <c r="Q302" s="68">
        <v>20</v>
      </c>
      <c r="R302" s="68">
        <v>8</v>
      </c>
      <c r="S302" s="68">
        <v>12</v>
      </c>
      <c r="U302" s="97" t="s">
        <v>1023</v>
      </c>
      <c r="V302" s="68">
        <v>1623400</v>
      </c>
      <c r="W302" s="68">
        <v>21</v>
      </c>
      <c r="X302" s="68">
        <v>16</v>
      </c>
      <c r="Y302" s="68">
        <v>5</v>
      </c>
      <c r="AA302" s="66" t="s">
        <v>1277</v>
      </c>
      <c r="AB302" s="121">
        <v>4929903</v>
      </c>
      <c r="AC302" s="121">
        <v>22</v>
      </c>
      <c r="AD302" s="121">
        <v>20</v>
      </c>
      <c r="AE302" s="121">
        <v>2</v>
      </c>
    </row>
    <row r="303" spans="1:31" ht="23.25" thickBot="1">
      <c r="A303" s="46" t="s">
        <v>583</v>
      </c>
      <c r="B303" s="94" t="s">
        <v>583</v>
      </c>
      <c r="C303" s="117">
        <v>48</v>
      </c>
      <c r="D303" s="33"/>
      <c r="E303" s="115" t="s">
        <v>583</v>
      </c>
      <c r="F303" s="115">
        <v>48</v>
      </c>
      <c r="G303" s="106"/>
      <c r="O303" s="68">
        <v>4789006</v>
      </c>
      <c r="P303" s="66" t="s">
        <v>1266</v>
      </c>
      <c r="Q303" s="68">
        <v>20</v>
      </c>
      <c r="R303" s="68">
        <v>18</v>
      </c>
      <c r="S303" s="68">
        <v>2</v>
      </c>
      <c r="U303" s="97" t="s">
        <v>1092</v>
      </c>
      <c r="V303" s="68">
        <v>3311200</v>
      </c>
      <c r="W303" s="68">
        <v>21</v>
      </c>
      <c r="X303" s="68">
        <v>19</v>
      </c>
      <c r="Y303" s="68">
        <v>2</v>
      </c>
      <c r="AA303" s="66" t="s">
        <v>955</v>
      </c>
      <c r="AB303" s="121">
        <v>322104</v>
      </c>
      <c r="AC303" s="121">
        <v>21</v>
      </c>
      <c r="AD303" s="121">
        <v>17</v>
      </c>
      <c r="AE303" s="121">
        <v>4</v>
      </c>
    </row>
    <row r="304" spans="1:31" ht="24" thickBot="1">
      <c r="A304" s="46" t="s">
        <v>616</v>
      </c>
      <c r="B304" s="93" t="s">
        <v>616</v>
      </c>
      <c r="C304" s="117">
        <v>45</v>
      </c>
      <c r="D304" s="33"/>
      <c r="E304" s="115" t="s">
        <v>616</v>
      </c>
      <c r="F304" s="115">
        <v>49</v>
      </c>
      <c r="G304" s="105"/>
      <c r="O304" s="68">
        <v>1063500</v>
      </c>
      <c r="P304" s="66" t="s">
        <v>970</v>
      </c>
      <c r="Q304" s="68">
        <v>19</v>
      </c>
      <c r="R304" s="68">
        <v>10</v>
      </c>
      <c r="S304" s="68">
        <v>9</v>
      </c>
      <c r="U304" s="97" t="s">
        <v>1080</v>
      </c>
      <c r="V304" s="68">
        <v>3230200</v>
      </c>
      <c r="W304" s="68">
        <v>20</v>
      </c>
      <c r="X304" s="68">
        <v>16</v>
      </c>
      <c r="Y304" s="68">
        <v>4</v>
      </c>
      <c r="AA304" s="66" t="s">
        <v>1092</v>
      </c>
      <c r="AB304" s="121">
        <v>3311200</v>
      </c>
      <c r="AC304" s="121">
        <v>21</v>
      </c>
      <c r="AD304" s="121">
        <v>19</v>
      </c>
      <c r="AE304" s="121">
        <v>2</v>
      </c>
    </row>
    <row r="305" spans="1:31" ht="15.75" thickBot="1">
      <c r="A305" s="46" t="s">
        <v>502</v>
      </c>
      <c r="B305" s="94" t="s">
        <v>502</v>
      </c>
      <c r="C305" s="117">
        <v>69</v>
      </c>
      <c r="D305" s="33"/>
      <c r="E305" s="115" t="s">
        <v>502</v>
      </c>
      <c r="F305" s="115">
        <v>70</v>
      </c>
      <c r="G305" s="106"/>
      <c r="O305" s="68">
        <v>2539002</v>
      </c>
      <c r="P305" s="66" t="s">
        <v>1062</v>
      </c>
      <c r="Q305" s="68">
        <v>19</v>
      </c>
      <c r="R305" s="68">
        <v>17</v>
      </c>
      <c r="S305" s="68">
        <v>2</v>
      </c>
      <c r="U305" s="97" t="s">
        <v>970</v>
      </c>
      <c r="V305" s="68">
        <v>1063500</v>
      </c>
      <c r="W305" s="68">
        <v>19</v>
      </c>
      <c r="X305" s="68">
        <v>10</v>
      </c>
      <c r="Y305" s="68">
        <v>9</v>
      </c>
      <c r="AA305" s="66" t="s">
        <v>1080</v>
      </c>
      <c r="AB305" s="121">
        <v>3230200</v>
      </c>
      <c r="AC305" s="121">
        <v>20</v>
      </c>
      <c r="AD305" s="121">
        <v>16</v>
      </c>
      <c r="AE305" s="121">
        <v>4</v>
      </c>
    </row>
    <row r="306" spans="1:31" ht="15.75" thickBot="1">
      <c r="A306" s="46" t="s">
        <v>846</v>
      </c>
      <c r="B306" s="93" t="s">
        <v>846</v>
      </c>
      <c r="C306" s="117">
        <v>12</v>
      </c>
      <c r="D306" s="33"/>
      <c r="E306" s="115" t="s">
        <v>846</v>
      </c>
      <c r="F306" s="115">
        <v>12</v>
      </c>
      <c r="G306" s="105"/>
      <c r="O306" s="68">
        <v>2391502</v>
      </c>
      <c r="P306" s="66" t="s">
        <v>1055</v>
      </c>
      <c r="Q306" s="68">
        <v>18</v>
      </c>
      <c r="R306" s="68">
        <v>17</v>
      </c>
      <c r="S306" s="68">
        <v>1</v>
      </c>
      <c r="U306" s="97" t="s">
        <v>1062</v>
      </c>
      <c r="V306" s="68">
        <v>2539002</v>
      </c>
      <c r="W306" s="68">
        <v>19</v>
      </c>
      <c r="X306" s="68">
        <v>17</v>
      </c>
      <c r="Y306" s="68">
        <v>2</v>
      </c>
      <c r="AA306" s="66" t="s">
        <v>1266</v>
      </c>
      <c r="AB306" s="121">
        <v>4789006</v>
      </c>
      <c r="AC306" s="121">
        <v>20</v>
      </c>
      <c r="AD306" s="121">
        <v>18</v>
      </c>
      <c r="AE306" s="121">
        <v>2</v>
      </c>
    </row>
    <row r="307" spans="1:31" ht="15.75" thickBot="1">
      <c r="A307" s="46" t="s">
        <v>334</v>
      </c>
      <c r="B307" s="94" t="s">
        <v>334</v>
      </c>
      <c r="C307" s="117">
        <v>128</v>
      </c>
      <c r="D307" s="33"/>
      <c r="E307" s="115" t="s">
        <v>334</v>
      </c>
      <c r="F307" s="115">
        <v>128</v>
      </c>
      <c r="G307" s="106"/>
      <c r="O307" s="68">
        <v>4929903</v>
      </c>
      <c r="P307" s="66" t="s">
        <v>1277</v>
      </c>
      <c r="Q307" s="68">
        <v>18</v>
      </c>
      <c r="R307" s="68">
        <v>16</v>
      </c>
      <c r="S307" s="68">
        <v>2</v>
      </c>
      <c r="U307" s="97" t="s">
        <v>1259</v>
      </c>
      <c r="V307" s="68">
        <v>4785701</v>
      </c>
      <c r="W307" s="68">
        <v>19</v>
      </c>
      <c r="X307" s="68">
        <v>7</v>
      </c>
      <c r="Y307" s="68">
        <v>12</v>
      </c>
      <c r="AA307" s="66" t="s">
        <v>1422</v>
      </c>
      <c r="AB307" s="121">
        <v>9329803</v>
      </c>
      <c r="AC307" s="121">
        <v>20</v>
      </c>
      <c r="AD307" s="121">
        <v>13</v>
      </c>
      <c r="AE307" s="121">
        <v>7</v>
      </c>
    </row>
    <row r="308" spans="1:31" ht="15.75" thickBot="1">
      <c r="A308" s="46" t="s">
        <v>539</v>
      </c>
      <c r="B308" s="93" t="s">
        <v>539</v>
      </c>
      <c r="C308" s="117">
        <v>53</v>
      </c>
      <c r="D308" s="33"/>
      <c r="E308" s="115" t="s">
        <v>539</v>
      </c>
      <c r="F308" s="115">
        <v>56</v>
      </c>
      <c r="G308" s="105"/>
      <c r="O308" s="68">
        <v>322104</v>
      </c>
      <c r="P308" s="66" t="s">
        <v>955</v>
      </c>
      <c r="Q308" s="68">
        <v>17</v>
      </c>
      <c r="R308" s="68">
        <v>14</v>
      </c>
      <c r="S308" s="68">
        <v>3</v>
      </c>
      <c r="U308" s="97" t="s">
        <v>1266</v>
      </c>
      <c r="V308" s="68">
        <v>4789006</v>
      </c>
      <c r="W308" s="68">
        <v>19</v>
      </c>
      <c r="X308" s="68">
        <v>17</v>
      </c>
      <c r="Y308" s="68">
        <v>2</v>
      </c>
      <c r="AA308" s="66" t="s">
        <v>970</v>
      </c>
      <c r="AB308" s="121">
        <v>1063500</v>
      </c>
      <c r="AC308" s="121">
        <v>19</v>
      </c>
      <c r="AD308" s="121">
        <v>10</v>
      </c>
      <c r="AE308" s="121">
        <v>9</v>
      </c>
    </row>
    <row r="309" spans="1:31" ht="15.75" thickBot="1">
      <c r="A309" s="46" t="s">
        <v>858</v>
      </c>
      <c r="B309" s="94" t="s">
        <v>858</v>
      </c>
      <c r="C309" s="117">
        <v>10</v>
      </c>
      <c r="D309" s="33"/>
      <c r="E309" s="115" t="s">
        <v>858</v>
      </c>
      <c r="F309" s="115">
        <v>12</v>
      </c>
      <c r="G309" s="106"/>
      <c r="O309" s="68">
        <v>3230200</v>
      </c>
      <c r="P309" s="66" t="s">
        <v>1080</v>
      </c>
      <c r="Q309" s="68">
        <v>17</v>
      </c>
      <c r="R309" s="68">
        <v>13</v>
      </c>
      <c r="S309" s="68">
        <v>4</v>
      </c>
      <c r="U309" s="97" t="s">
        <v>955</v>
      </c>
      <c r="V309" s="68">
        <v>322104</v>
      </c>
      <c r="W309" s="68">
        <v>18</v>
      </c>
      <c r="X309" s="68">
        <v>15</v>
      </c>
      <c r="Y309" s="68">
        <v>3</v>
      </c>
      <c r="AA309" s="66" t="s">
        <v>1062</v>
      </c>
      <c r="AB309" s="121">
        <v>2539002</v>
      </c>
      <c r="AC309" s="121">
        <v>19</v>
      </c>
      <c r="AD309" s="121">
        <v>17</v>
      </c>
      <c r="AE309" s="121">
        <v>2</v>
      </c>
    </row>
    <row r="310" spans="1:31" ht="15.75" thickBot="1">
      <c r="A310" s="46" t="s">
        <v>130</v>
      </c>
      <c r="B310" s="93" t="s">
        <v>130</v>
      </c>
      <c r="C310" s="117">
        <v>598</v>
      </c>
      <c r="D310" s="33"/>
      <c r="E310" s="115" t="s">
        <v>130</v>
      </c>
      <c r="F310" s="115">
        <v>629</v>
      </c>
      <c r="G310" s="105"/>
      <c r="O310" s="68">
        <v>5510801</v>
      </c>
      <c r="P310" s="66" t="s">
        <v>1294</v>
      </c>
      <c r="Q310" s="68">
        <v>17</v>
      </c>
      <c r="R310" s="68">
        <v>10</v>
      </c>
      <c r="S310" s="68">
        <v>7</v>
      </c>
      <c r="U310" s="97" t="s">
        <v>1294</v>
      </c>
      <c r="V310" s="68">
        <v>5510801</v>
      </c>
      <c r="W310" s="68">
        <v>18</v>
      </c>
      <c r="X310" s="68">
        <v>11</v>
      </c>
      <c r="Y310" s="68">
        <v>7</v>
      </c>
      <c r="AA310" s="66" t="s">
        <v>1259</v>
      </c>
      <c r="AB310" s="121">
        <v>4785701</v>
      </c>
      <c r="AC310" s="121">
        <v>18</v>
      </c>
      <c r="AD310" s="121">
        <v>6</v>
      </c>
      <c r="AE310" s="121">
        <v>12</v>
      </c>
    </row>
    <row r="311" spans="1:31" ht="15.75" thickBot="1">
      <c r="A311" s="46" t="s">
        <v>506</v>
      </c>
      <c r="B311" s="94" t="s">
        <v>506</v>
      </c>
      <c r="C311" s="117">
        <v>70</v>
      </c>
      <c r="D311" s="33"/>
      <c r="E311" s="115" t="s">
        <v>506</v>
      </c>
      <c r="F311" s="115">
        <v>72</v>
      </c>
      <c r="G311" s="106"/>
      <c r="O311" s="68">
        <v>5590602</v>
      </c>
      <c r="P311" s="66" t="s">
        <v>1296</v>
      </c>
      <c r="Q311" s="68">
        <v>17</v>
      </c>
      <c r="R311" s="68">
        <v>11</v>
      </c>
      <c r="S311" s="68">
        <v>6</v>
      </c>
      <c r="U311" s="97" t="s">
        <v>986</v>
      </c>
      <c r="V311" s="68">
        <v>1099604</v>
      </c>
      <c r="W311" s="68">
        <v>16</v>
      </c>
      <c r="X311" s="68">
        <v>9</v>
      </c>
      <c r="Y311" s="68">
        <v>7</v>
      </c>
      <c r="AA311" s="66" t="s">
        <v>986</v>
      </c>
      <c r="AB311" s="121">
        <v>1099604</v>
      </c>
      <c r="AC311" s="121">
        <v>17</v>
      </c>
      <c r="AD311" s="121">
        <v>10</v>
      </c>
      <c r="AE311" s="121">
        <v>7</v>
      </c>
    </row>
    <row r="312" spans="1:31" ht="15.75" thickBot="1">
      <c r="A312" s="46" t="s">
        <v>683</v>
      </c>
      <c r="B312" s="93" t="s">
        <v>683</v>
      </c>
      <c r="C312" s="117">
        <v>33</v>
      </c>
      <c r="D312" s="33"/>
      <c r="E312" s="115" t="s">
        <v>683</v>
      </c>
      <c r="F312" s="115">
        <v>38</v>
      </c>
      <c r="G312" s="105"/>
      <c r="O312" s="68">
        <v>1099604</v>
      </c>
      <c r="P312" s="66" t="s">
        <v>986</v>
      </c>
      <c r="Q312" s="68">
        <v>15</v>
      </c>
      <c r="R312" s="68">
        <v>9</v>
      </c>
      <c r="S312" s="68">
        <v>6</v>
      </c>
      <c r="U312" s="97" t="s">
        <v>1296</v>
      </c>
      <c r="V312" s="68">
        <v>5590602</v>
      </c>
      <c r="W312" s="68">
        <v>16</v>
      </c>
      <c r="X312" s="68">
        <v>10</v>
      </c>
      <c r="Y312" s="68">
        <v>6</v>
      </c>
      <c r="AA312" s="66" t="s">
        <v>1294</v>
      </c>
      <c r="AB312" s="121">
        <v>5510801</v>
      </c>
      <c r="AC312" s="121">
        <v>17</v>
      </c>
      <c r="AD312" s="121">
        <v>10</v>
      </c>
      <c r="AE312" s="121">
        <v>7</v>
      </c>
    </row>
    <row r="313" spans="1:31" ht="15.75" thickBot="1">
      <c r="A313" s="46" t="s">
        <v>735</v>
      </c>
      <c r="B313" s="94" t="s">
        <v>735</v>
      </c>
      <c r="C313" s="117">
        <v>22</v>
      </c>
      <c r="D313" s="33"/>
      <c r="E313" s="115" t="s">
        <v>735</v>
      </c>
      <c r="F313" s="115">
        <v>23</v>
      </c>
      <c r="G313" s="106"/>
      <c r="O313" s="68">
        <v>1732000</v>
      </c>
      <c r="P313" s="66" t="s">
        <v>1027</v>
      </c>
      <c r="Q313" s="68">
        <v>15</v>
      </c>
      <c r="R313" s="68">
        <v>7</v>
      </c>
      <c r="S313" s="68">
        <v>8</v>
      </c>
      <c r="U313" s="97" t="s">
        <v>1422</v>
      </c>
      <c r="V313" s="68">
        <v>9329803</v>
      </c>
      <c r="W313" s="68">
        <v>16</v>
      </c>
      <c r="X313" s="68">
        <v>12</v>
      </c>
      <c r="Y313" s="68">
        <v>4</v>
      </c>
      <c r="AA313" s="66" t="s">
        <v>1073</v>
      </c>
      <c r="AB313" s="121">
        <v>3102100</v>
      </c>
      <c r="AC313" s="121">
        <v>16</v>
      </c>
      <c r="AD313" s="121">
        <v>14</v>
      </c>
      <c r="AE313" s="121">
        <v>2</v>
      </c>
    </row>
    <row r="314" spans="1:31" ht="15.75" thickBot="1">
      <c r="A314" s="46" t="s">
        <v>901</v>
      </c>
      <c r="B314" s="93" t="s">
        <v>901</v>
      </c>
      <c r="C314" s="117">
        <v>7</v>
      </c>
      <c r="D314" s="33"/>
      <c r="E314" s="115" t="s">
        <v>901</v>
      </c>
      <c r="F314" s="115">
        <v>7</v>
      </c>
      <c r="G314" s="105"/>
      <c r="O314" s="68">
        <v>3314706</v>
      </c>
      <c r="P314" s="66" t="s">
        <v>1099</v>
      </c>
      <c r="Q314" s="68">
        <v>15</v>
      </c>
      <c r="R314" s="68">
        <v>12</v>
      </c>
      <c r="S314" s="68">
        <v>3</v>
      </c>
      <c r="U314" s="97" t="s">
        <v>1027</v>
      </c>
      <c r="V314" s="68">
        <v>1732000</v>
      </c>
      <c r="W314" s="68">
        <v>15</v>
      </c>
      <c r="X314" s="68">
        <v>7</v>
      </c>
      <c r="Y314" s="68">
        <v>8</v>
      </c>
      <c r="AA314" s="66" t="s">
        <v>1296</v>
      </c>
      <c r="AB314" s="121">
        <v>5590602</v>
      </c>
      <c r="AC314" s="121">
        <v>16</v>
      </c>
      <c r="AD314" s="121">
        <v>10</v>
      </c>
      <c r="AE314" s="121">
        <v>6</v>
      </c>
    </row>
    <row r="315" spans="1:31" ht="23.25" thickBot="1">
      <c r="A315" s="46" t="s">
        <v>454</v>
      </c>
      <c r="B315" s="94" t="s">
        <v>454</v>
      </c>
      <c r="C315" s="117">
        <v>77</v>
      </c>
      <c r="D315" s="33"/>
      <c r="E315" s="115" t="s">
        <v>454</v>
      </c>
      <c r="F315" s="115">
        <v>82</v>
      </c>
      <c r="G315" s="106"/>
      <c r="O315" s="68">
        <v>4744005</v>
      </c>
      <c r="P315" s="66" t="s">
        <v>1222</v>
      </c>
      <c r="Q315" s="68">
        <v>15</v>
      </c>
      <c r="R315" s="68">
        <v>9</v>
      </c>
      <c r="S315" s="68">
        <v>6</v>
      </c>
      <c r="U315" s="97" t="s">
        <v>1099</v>
      </c>
      <c r="V315" s="68">
        <v>3314706</v>
      </c>
      <c r="W315" s="68">
        <v>15</v>
      </c>
      <c r="X315" s="68">
        <v>12</v>
      </c>
      <c r="Y315" s="68">
        <v>3</v>
      </c>
      <c r="AA315" s="66" t="s">
        <v>1027</v>
      </c>
      <c r="AB315" s="121">
        <v>1732000</v>
      </c>
      <c r="AC315" s="121">
        <v>15</v>
      </c>
      <c r="AD315" s="121">
        <v>7</v>
      </c>
      <c r="AE315" s="121">
        <v>8</v>
      </c>
    </row>
    <row r="316" spans="1:31" ht="24" thickBot="1">
      <c r="A316" s="46" t="s">
        <v>581</v>
      </c>
      <c r="B316" s="93" t="s">
        <v>581</v>
      </c>
      <c r="C316" s="117">
        <v>48</v>
      </c>
      <c r="D316" s="33"/>
      <c r="E316" s="115" t="s">
        <v>581</v>
      </c>
      <c r="F316" s="115">
        <v>50</v>
      </c>
      <c r="G316" s="105"/>
      <c r="O316" s="68">
        <v>9313100</v>
      </c>
      <c r="P316" s="66" t="s">
        <v>1419</v>
      </c>
      <c r="Q316" s="68">
        <v>14</v>
      </c>
      <c r="R316" s="68">
        <v>8</v>
      </c>
      <c r="S316" s="68">
        <v>6</v>
      </c>
      <c r="U316" s="97" t="s">
        <v>1222</v>
      </c>
      <c r="V316" s="68">
        <v>4744005</v>
      </c>
      <c r="W316" s="68">
        <v>15</v>
      </c>
      <c r="X316" s="68">
        <v>9</v>
      </c>
      <c r="Y316" s="68">
        <v>6</v>
      </c>
      <c r="AA316" s="66" t="s">
        <v>1099</v>
      </c>
      <c r="AB316" s="121">
        <v>3314706</v>
      </c>
      <c r="AC316" s="121">
        <v>15</v>
      </c>
      <c r="AD316" s="121">
        <v>12</v>
      </c>
      <c r="AE316" s="121">
        <v>3</v>
      </c>
    </row>
    <row r="317" spans="1:31" ht="24" thickBot="1">
      <c r="A317" s="46" t="s">
        <v>450</v>
      </c>
      <c r="B317" s="94" t="s">
        <v>450</v>
      </c>
      <c r="C317" s="117">
        <v>84</v>
      </c>
      <c r="D317" s="33"/>
      <c r="E317" s="115" t="s">
        <v>450</v>
      </c>
      <c r="F317" s="115">
        <v>89</v>
      </c>
      <c r="G317" s="106"/>
      <c r="O317" s="68">
        <v>9329803</v>
      </c>
      <c r="P317" s="66" t="s">
        <v>1422</v>
      </c>
      <c r="Q317" s="68">
        <v>14</v>
      </c>
      <c r="R317" s="68">
        <v>12</v>
      </c>
      <c r="S317" s="68">
        <v>2</v>
      </c>
      <c r="U317" s="97" t="s">
        <v>1029</v>
      </c>
      <c r="V317" s="68">
        <v>1742702</v>
      </c>
      <c r="W317" s="68">
        <v>14</v>
      </c>
      <c r="X317" s="68">
        <v>7</v>
      </c>
      <c r="Y317" s="68">
        <v>7</v>
      </c>
      <c r="AA317" s="66" t="s">
        <v>1222</v>
      </c>
      <c r="AB317" s="121">
        <v>4744005</v>
      </c>
      <c r="AC317" s="121">
        <v>15</v>
      </c>
      <c r="AD317" s="121">
        <v>9</v>
      </c>
      <c r="AE317" s="121">
        <v>6</v>
      </c>
    </row>
    <row r="318" spans="1:31" ht="24" thickBot="1">
      <c r="A318" s="46" t="s">
        <v>669</v>
      </c>
      <c r="B318" s="93" t="s">
        <v>669</v>
      </c>
      <c r="C318" s="117">
        <v>30</v>
      </c>
      <c r="D318" s="33"/>
      <c r="E318" s="115" t="s">
        <v>669</v>
      </c>
      <c r="F318" s="115">
        <v>32</v>
      </c>
      <c r="G318" s="105"/>
      <c r="O318" s="68">
        <v>4711302</v>
      </c>
      <c r="P318" s="66" t="s">
        <v>1200</v>
      </c>
      <c r="Q318" s="68">
        <v>13</v>
      </c>
      <c r="R318" s="68">
        <v>9</v>
      </c>
      <c r="S318" s="68">
        <v>4</v>
      </c>
      <c r="U318" s="97" t="s">
        <v>1419</v>
      </c>
      <c r="V318" s="68">
        <v>9313100</v>
      </c>
      <c r="W318" s="68">
        <v>14</v>
      </c>
      <c r="X318" s="68">
        <v>8</v>
      </c>
      <c r="Y318" s="68">
        <v>6</v>
      </c>
      <c r="AA318" s="66" t="s">
        <v>1029</v>
      </c>
      <c r="AB318" s="121">
        <v>1742702</v>
      </c>
      <c r="AC318" s="121">
        <v>14</v>
      </c>
      <c r="AD318" s="121">
        <v>7</v>
      </c>
      <c r="AE318" s="121">
        <v>7</v>
      </c>
    </row>
    <row r="319" spans="1:31" ht="15.75" thickBot="1">
      <c r="A319" s="46" t="s">
        <v>312</v>
      </c>
      <c r="B319" s="94" t="s">
        <v>312</v>
      </c>
      <c r="C319" s="117">
        <v>139</v>
      </c>
      <c r="D319" s="33"/>
      <c r="E319" s="115" t="s">
        <v>312</v>
      </c>
      <c r="F319" s="115">
        <v>142</v>
      </c>
      <c r="G319" s="106"/>
      <c r="O319" s="68">
        <v>220906</v>
      </c>
      <c r="P319" s="66" t="s">
        <v>949</v>
      </c>
      <c r="Q319" s="68">
        <v>12</v>
      </c>
      <c r="R319" s="68">
        <v>9</v>
      </c>
      <c r="S319" s="68">
        <v>3</v>
      </c>
      <c r="U319" s="97" t="s">
        <v>1069</v>
      </c>
      <c r="V319" s="68">
        <v>2740602</v>
      </c>
      <c r="W319" s="68">
        <v>13</v>
      </c>
      <c r="X319" s="68">
        <v>11</v>
      </c>
      <c r="Y319" s="68">
        <v>2</v>
      </c>
      <c r="AA319" s="66" t="s">
        <v>1069</v>
      </c>
      <c r="AB319" s="121">
        <v>2740602</v>
      </c>
      <c r="AC319" s="121">
        <v>14</v>
      </c>
      <c r="AD319" s="121">
        <v>12</v>
      </c>
      <c r="AE319" s="121">
        <v>2</v>
      </c>
    </row>
    <row r="320" spans="1:31" ht="15.75" thickBot="1">
      <c r="A320" s="46" t="s">
        <v>65</v>
      </c>
      <c r="B320" s="93" t="s">
        <v>65</v>
      </c>
      <c r="C320" s="118">
        <v>4080</v>
      </c>
      <c r="D320" s="111"/>
      <c r="E320" s="115" t="s">
        <v>65</v>
      </c>
      <c r="F320" s="116">
        <v>4331</v>
      </c>
      <c r="G320" s="108"/>
      <c r="O320" s="68">
        <v>1742702</v>
      </c>
      <c r="P320" s="66" t="s">
        <v>1029</v>
      </c>
      <c r="Q320" s="68">
        <v>12</v>
      </c>
      <c r="R320" s="68">
        <v>7</v>
      </c>
      <c r="S320" s="68">
        <v>5</v>
      </c>
      <c r="U320" s="97" t="s">
        <v>1097</v>
      </c>
      <c r="V320" s="68">
        <v>3314701</v>
      </c>
      <c r="W320" s="68">
        <v>13</v>
      </c>
      <c r="X320" s="68">
        <v>11</v>
      </c>
      <c r="Y320" s="68">
        <v>2</v>
      </c>
      <c r="AA320" s="66" t="s">
        <v>1419</v>
      </c>
      <c r="AB320" s="121">
        <v>9313100</v>
      </c>
      <c r="AC320" s="121">
        <v>14</v>
      </c>
      <c r="AD320" s="121">
        <v>8</v>
      </c>
      <c r="AE320" s="121">
        <v>6</v>
      </c>
    </row>
    <row r="321" spans="1:31" ht="15.75" thickBot="1">
      <c r="A321" s="46" t="s">
        <v>524</v>
      </c>
      <c r="B321" s="94" t="s">
        <v>524</v>
      </c>
      <c r="C321" s="117">
        <v>66</v>
      </c>
      <c r="D321" s="33"/>
      <c r="E321" s="115" t="s">
        <v>524</v>
      </c>
      <c r="F321" s="115">
        <v>70</v>
      </c>
      <c r="G321" s="106"/>
      <c r="O321" s="68">
        <v>2740602</v>
      </c>
      <c r="P321" s="66" t="s">
        <v>1069</v>
      </c>
      <c r="Q321" s="68">
        <v>12</v>
      </c>
      <c r="R321" s="68">
        <v>10</v>
      </c>
      <c r="S321" s="68">
        <v>2</v>
      </c>
      <c r="U321" s="97" t="s">
        <v>949</v>
      </c>
      <c r="V321" s="68">
        <v>220906</v>
      </c>
      <c r="W321" s="68">
        <v>12</v>
      </c>
      <c r="X321" s="68">
        <v>9</v>
      </c>
      <c r="Y321" s="68">
        <v>3</v>
      </c>
      <c r="AA321" s="66" t="s">
        <v>1097</v>
      </c>
      <c r="AB321" s="121">
        <v>3314701</v>
      </c>
      <c r="AC321" s="121">
        <v>13</v>
      </c>
      <c r="AD321" s="121">
        <v>11</v>
      </c>
      <c r="AE321" s="121">
        <v>2</v>
      </c>
    </row>
    <row r="322" spans="1:31" ht="15.75" thickBot="1">
      <c r="A322" s="46" t="s">
        <v>781</v>
      </c>
      <c r="B322" s="93" t="s">
        <v>781</v>
      </c>
      <c r="C322" s="117">
        <v>20</v>
      </c>
      <c r="D322" s="33"/>
      <c r="E322" s="115" t="s">
        <v>781</v>
      </c>
      <c r="F322" s="115">
        <v>23</v>
      </c>
      <c r="G322" s="105"/>
      <c r="O322" s="68">
        <v>3314701</v>
      </c>
      <c r="P322" s="66" t="s">
        <v>1097</v>
      </c>
      <c r="Q322" s="68">
        <v>12</v>
      </c>
      <c r="R322" s="68">
        <v>10</v>
      </c>
      <c r="S322" s="68">
        <v>2</v>
      </c>
      <c r="U322" s="97" t="s">
        <v>1073</v>
      </c>
      <c r="V322" s="68">
        <v>3102100</v>
      </c>
      <c r="W322" s="68">
        <v>12</v>
      </c>
      <c r="X322" s="68">
        <v>10</v>
      </c>
      <c r="Y322" s="68">
        <v>2</v>
      </c>
      <c r="AA322" s="66" t="s">
        <v>1346</v>
      </c>
      <c r="AB322" s="121">
        <v>7420003</v>
      </c>
      <c r="AC322" s="121">
        <v>13</v>
      </c>
      <c r="AD322" s="121">
        <v>6</v>
      </c>
      <c r="AE322" s="121">
        <v>7</v>
      </c>
    </row>
    <row r="323" spans="1:31" ht="15.75" thickBot="1">
      <c r="A323" s="46" t="s">
        <v>237</v>
      </c>
      <c r="B323" s="94" t="s">
        <v>237</v>
      </c>
      <c r="C323" s="117">
        <v>232</v>
      </c>
      <c r="D323" s="33"/>
      <c r="E323" s="115" t="s">
        <v>237</v>
      </c>
      <c r="F323" s="115">
        <v>241</v>
      </c>
      <c r="G323" s="106"/>
      <c r="O323" s="68">
        <v>4713001</v>
      </c>
      <c r="P323" s="66" t="s">
        <v>1202</v>
      </c>
      <c r="Q323" s="68">
        <v>12</v>
      </c>
      <c r="R323" s="68">
        <v>4</v>
      </c>
      <c r="S323" s="68">
        <v>8</v>
      </c>
      <c r="U323" s="97" t="s">
        <v>1202</v>
      </c>
      <c r="V323" s="68">
        <v>4713001</v>
      </c>
      <c r="W323" s="68">
        <v>12</v>
      </c>
      <c r="X323" s="68">
        <v>4</v>
      </c>
      <c r="Y323" s="68">
        <v>8</v>
      </c>
      <c r="AA323" s="66" t="s">
        <v>949</v>
      </c>
      <c r="AB323" s="121">
        <v>220906</v>
      </c>
      <c r="AC323" s="121">
        <v>12</v>
      </c>
      <c r="AD323" s="121">
        <v>9</v>
      </c>
      <c r="AE323" s="121">
        <v>3</v>
      </c>
    </row>
    <row r="324" spans="1:31" ht="23.25" thickBot="1">
      <c r="A324" s="46" t="s">
        <v>320</v>
      </c>
      <c r="B324" s="93" t="s">
        <v>320</v>
      </c>
      <c r="C324" s="117">
        <v>135</v>
      </c>
      <c r="D324" s="33"/>
      <c r="E324" s="115" t="s">
        <v>320</v>
      </c>
      <c r="F324" s="115">
        <v>147</v>
      </c>
      <c r="G324" s="105"/>
      <c r="O324" s="68">
        <v>8299703</v>
      </c>
      <c r="P324" s="66" t="s">
        <v>1389</v>
      </c>
      <c r="Q324" s="68">
        <v>12</v>
      </c>
      <c r="R324" s="68">
        <v>6</v>
      </c>
      <c r="S324" s="68">
        <v>6</v>
      </c>
      <c r="U324" s="97" t="s">
        <v>1285</v>
      </c>
      <c r="V324" s="68">
        <v>5099899</v>
      </c>
      <c r="W324" s="68">
        <v>12</v>
      </c>
      <c r="X324" s="68">
        <v>7</v>
      </c>
      <c r="Y324" s="68">
        <v>5</v>
      </c>
      <c r="AA324" s="66" t="s">
        <v>1010</v>
      </c>
      <c r="AB324" s="121">
        <v>1421500</v>
      </c>
      <c r="AC324" s="121">
        <v>12</v>
      </c>
      <c r="AD324" s="121">
        <v>4</v>
      </c>
      <c r="AE324" s="121">
        <v>8</v>
      </c>
    </row>
    <row r="325" spans="1:31" ht="24" thickBot="1">
      <c r="A325" s="46" t="s">
        <v>496</v>
      </c>
      <c r="B325" s="94" t="s">
        <v>496</v>
      </c>
      <c r="C325" s="117">
        <v>73</v>
      </c>
      <c r="D325" s="33"/>
      <c r="E325" s="115" t="s">
        <v>496</v>
      </c>
      <c r="F325" s="115">
        <v>77</v>
      </c>
      <c r="G325" s="106"/>
      <c r="O325" s="68">
        <v>1421500</v>
      </c>
      <c r="P325" s="66" t="s">
        <v>1010</v>
      </c>
      <c r="Q325" s="68">
        <v>11</v>
      </c>
      <c r="R325" s="68">
        <v>4</v>
      </c>
      <c r="S325" s="68">
        <v>7</v>
      </c>
      <c r="U325" s="97" t="s">
        <v>1389</v>
      </c>
      <c r="V325" s="68">
        <v>8299703</v>
      </c>
      <c r="W325" s="68">
        <v>12</v>
      </c>
      <c r="X325" s="68">
        <v>6</v>
      </c>
      <c r="Y325" s="68">
        <v>6</v>
      </c>
      <c r="AA325" s="66" t="s">
        <v>1135</v>
      </c>
      <c r="AB325" s="121">
        <v>4329103</v>
      </c>
      <c r="AC325" s="121">
        <v>12</v>
      </c>
      <c r="AD325" s="121">
        <v>10</v>
      </c>
      <c r="AE325" s="121">
        <v>2</v>
      </c>
    </row>
    <row r="326" spans="1:31" ht="15.75" thickBot="1">
      <c r="A326" s="46" t="s">
        <v>859</v>
      </c>
      <c r="B326" s="93" t="s">
        <v>859</v>
      </c>
      <c r="C326" s="117">
        <v>13</v>
      </c>
      <c r="D326" s="33"/>
      <c r="E326" s="115" t="s">
        <v>859</v>
      </c>
      <c r="F326" s="115">
        <v>15</v>
      </c>
      <c r="G326" s="105"/>
      <c r="O326" s="68">
        <v>3102100</v>
      </c>
      <c r="P326" s="66" t="s">
        <v>1073</v>
      </c>
      <c r="Q326" s="68">
        <v>11</v>
      </c>
      <c r="R326" s="68">
        <v>9</v>
      </c>
      <c r="S326" s="68">
        <v>2</v>
      </c>
      <c r="U326" s="97" t="s">
        <v>1010</v>
      </c>
      <c r="V326" s="68">
        <v>1421500</v>
      </c>
      <c r="W326" s="68">
        <v>11</v>
      </c>
      <c r="X326" s="68">
        <v>4</v>
      </c>
      <c r="Y326" s="68">
        <v>7</v>
      </c>
      <c r="AA326" s="66" t="s">
        <v>1285</v>
      </c>
      <c r="AB326" s="121">
        <v>5099899</v>
      </c>
      <c r="AC326" s="121">
        <v>12</v>
      </c>
      <c r="AD326" s="121">
        <v>7</v>
      </c>
      <c r="AE326" s="121">
        <v>5</v>
      </c>
    </row>
    <row r="327" spans="1:31" ht="23.25" thickBot="1">
      <c r="A327" s="46" t="s">
        <v>243</v>
      </c>
      <c r="B327" s="94" t="s">
        <v>243</v>
      </c>
      <c r="C327" s="117">
        <v>214</v>
      </c>
      <c r="D327" s="33"/>
      <c r="E327" s="115" t="s">
        <v>243</v>
      </c>
      <c r="F327" s="115">
        <v>217</v>
      </c>
      <c r="G327" s="106"/>
      <c r="O327" s="68">
        <v>4329103</v>
      </c>
      <c r="P327" s="66" t="s">
        <v>1135</v>
      </c>
      <c r="Q327" s="68">
        <v>11</v>
      </c>
      <c r="R327" s="68">
        <v>9</v>
      </c>
      <c r="S327" s="68">
        <v>2</v>
      </c>
      <c r="U327" s="97" t="s">
        <v>1135</v>
      </c>
      <c r="V327" s="68">
        <v>4329103</v>
      </c>
      <c r="W327" s="68">
        <v>11</v>
      </c>
      <c r="X327" s="68">
        <v>9</v>
      </c>
      <c r="Y327" s="68">
        <v>2</v>
      </c>
      <c r="AA327" s="66" t="s">
        <v>1389</v>
      </c>
      <c r="AB327" s="121">
        <v>8299703</v>
      </c>
      <c r="AC327" s="121">
        <v>12</v>
      </c>
      <c r="AD327" s="121">
        <v>6</v>
      </c>
      <c r="AE327" s="121">
        <v>6</v>
      </c>
    </row>
    <row r="328" spans="1:31" ht="15.75" thickBot="1">
      <c r="A328" s="46" t="s">
        <v>374</v>
      </c>
      <c r="B328" s="93" t="s">
        <v>374</v>
      </c>
      <c r="C328" s="117">
        <v>105</v>
      </c>
      <c r="D328" s="33"/>
      <c r="E328" s="115" t="s">
        <v>374</v>
      </c>
      <c r="F328" s="115">
        <v>116</v>
      </c>
      <c r="G328" s="105"/>
      <c r="O328" s="68">
        <v>5099899</v>
      </c>
      <c r="P328" s="66" t="s">
        <v>1285</v>
      </c>
      <c r="Q328" s="68">
        <v>11</v>
      </c>
      <c r="R328" s="68">
        <v>6</v>
      </c>
      <c r="S328" s="68">
        <v>5</v>
      </c>
      <c r="U328" s="97" t="s">
        <v>1295</v>
      </c>
      <c r="V328" s="68">
        <v>5590601</v>
      </c>
      <c r="W328" s="68">
        <v>11</v>
      </c>
      <c r="X328" s="68">
        <v>5</v>
      </c>
      <c r="Y328" s="68">
        <v>6</v>
      </c>
      <c r="AA328" s="66" t="s">
        <v>1202</v>
      </c>
      <c r="AB328" s="121">
        <v>4713001</v>
      </c>
      <c r="AC328" s="121">
        <v>11</v>
      </c>
      <c r="AD328" s="121">
        <v>4</v>
      </c>
      <c r="AE328" s="121">
        <v>7</v>
      </c>
    </row>
    <row r="329" spans="1:31" ht="24" thickBot="1">
      <c r="A329" s="46" t="s">
        <v>792</v>
      </c>
      <c r="B329" s="94" t="s">
        <v>792</v>
      </c>
      <c r="C329" s="117">
        <v>21</v>
      </c>
      <c r="D329" s="33"/>
      <c r="E329" s="115" t="s">
        <v>792</v>
      </c>
      <c r="F329" s="115">
        <v>21</v>
      </c>
      <c r="G329" s="106"/>
      <c r="O329" s="68">
        <v>7420003</v>
      </c>
      <c r="P329" s="66" t="s">
        <v>1346</v>
      </c>
      <c r="Q329" s="68">
        <v>11</v>
      </c>
      <c r="R329" s="68">
        <v>5</v>
      </c>
      <c r="S329" s="68">
        <v>6</v>
      </c>
      <c r="U329" s="97" t="s">
        <v>1346</v>
      </c>
      <c r="V329" s="68">
        <v>7420003</v>
      </c>
      <c r="W329" s="68">
        <v>11</v>
      </c>
      <c r="X329" s="68">
        <v>5</v>
      </c>
      <c r="Y329" s="68">
        <v>6</v>
      </c>
      <c r="AA329" s="66" t="s">
        <v>1200</v>
      </c>
      <c r="AB329" s="121">
        <v>4711302</v>
      </c>
      <c r="AC329" s="121">
        <v>10</v>
      </c>
      <c r="AD329" s="121">
        <v>6</v>
      </c>
      <c r="AE329" s="121">
        <v>4</v>
      </c>
    </row>
    <row r="330" spans="1:31" ht="24" thickBot="1">
      <c r="A330" s="46" t="s">
        <v>625</v>
      </c>
      <c r="B330" s="93" t="s">
        <v>625</v>
      </c>
      <c r="C330" s="117">
        <v>44</v>
      </c>
      <c r="D330" s="33"/>
      <c r="E330" s="115" t="s">
        <v>625</v>
      </c>
      <c r="F330" s="115">
        <v>49</v>
      </c>
      <c r="G330" s="105"/>
      <c r="O330" s="68">
        <v>4771702</v>
      </c>
      <c r="P330" s="66" t="s">
        <v>1247</v>
      </c>
      <c r="Q330" s="68">
        <v>10</v>
      </c>
      <c r="R330" s="68">
        <v>4</v>
      </c>
      <c r="S330" s="68">
        <v>6</v>
      </c>
      <c r="U330" s="97" t="s">
        <v>1200</v>
      </c>
      <c r="V330" s="68">
        <v>4711302</v>
      </c>
      <c r="W330" s="68">
        <v>10</v>
      </c>
      <c r="X330" s="68">
        <v>6</v>
      </c>
      <c r="Y330" s="68">
        <v>4</v>
      </c>
      <c r="AA330" s="66" t="s">
        <v>1247</v>
      </c>
      <c r="AB330" s="121">
        <v>4771702</v>
      </c>
      <c r="AC330" s="121">
        <v>10</v>
      </c>
      <c r="AD330" s="121">
        <v>4</v>
      </c>
      <c r="AE330" s="121">
        <v>6</v>
      </c>
    </row>
    <row r="331" spans="1:31" ht="24" thickBot="1">
      <c r="A331" s="46" t="s">
        <v>151</v>
      </c>
      <c r="B331" s="94" t="s">
        <v>151</v>
      </c>
      <c r="C331" s="117">
        <v>440</v>
      </c>
      <c r="D331" s="33"/>
      <c r="E331" s="115" t="s">
        <v>151</v>
      </c>
      <c r="F331" s="115">
        <v>462</v>
      </c>
      <c r="G331" s="106"/>
      <c r="O331" s="68">
        <v>4921301</v>
      </c>
      <c r="P331" s="66" t="s">
        <v>1271</v>
      </c>
      <c r="Q331" s="68">
        <v>10</v>
      </c>
      <c r="R331" s="68">
        <v>8</v>
      </c>
      <c r="S331" s="68">
        <v>2</v>
      </c>
      <c r="U331" s="97" t="s">
        <v>1247</v>
      </c>
      <c r="V331" s="68">
        <v>4771702</v>
      </c>
      <c r="W331" s="68">
        <v>10</v>
      </c>
      <c r="X331" s="68">
        <v>4</v>
      </c>
      <c r="Y331" s="68">
        <v>6</v>
      </c>
      <c r="AA331" s="66" t="s">
        <v>1271</v>
      </c>
      <c r="AB331" s="121">
        <v>4921301</v>
      </c>
      <c r="AC331" s="121">
        <v>10</v>
      </c>
      <c r="AD331" s="121">
        <v>8</v>
      </c>
      <c r="AE331" s="121">
        <v>2</v>
      </c>
    </row>
    <row r="332" spans="1:31" ht="24" thickBot="1">
      <c r="A332" s="46" t="s">
        <v>396</v>
      </c>
      <c r="B332" s="93" t="s">
        <v>396</v>
      </c>
      <c r="C332" s="117">
        <v>93</v>
      </c>
      <c r="D332" s="33"/>
      <c r="E332" s="115" t="s">
        <v>396</v>
      </c>
      <c r="F332" s="115">
        <v>95</v>
      </c>
      <c r="G332" s="105"/>
      <c r="O332" s="68">
        <v>4929902</v>
      </c>
      <c r="P332" s="66" t="s">
        <v>1276</v>
      </c>
      <c r="Q332" s="68">
        <v>10</v>
      </c>
      <c r="R332" s="68">
        <v>7</v>
      </c>
      <c r="S332" s="68">
        <v>3</v>
      </c>
      <c r="U332" s="97" t="s">
        <v>1271</v>
      </c>
      <c r="V332" s="68">
        <v>4921301</v>
      </c>
      <c r="W332" s="68">
        <v>10</v>
      </c>
      <c r="X332" s="68">
        <v>8</v>
      </c>
      <c r="Y332" s="68">
        <v>2</v>
      </c>
      <c r="AA332" s="66" t="s">
        <v>1295</v>
      </c>
      <c r="AB332" s="121">
        <v>5590601</v>
      </c>
      <c r="AC332" s="121">
        <v>10</v>
      </c>
      <c r="AD332" s="121">
        <v>4</v>
      </c>
      <c r="AE332" s="121">
        <v>6</v>
      </c>
    </row>
    <row r="333" spans="1:31" ht="15.75" thickBot="1">
      <c r="A333" s="46" t="s">
        <v>571</v>
      </c>
      <c r="B333" s="94" t="s">
        <v>571</v>
      </c>
      <c r="C333" s="117">
        <v>47</v>
      </c>
      <c r="D333" s="33"/>
      <c r="E333" s="115" t="s">
        <v>571</v>
      </c>
      <c r="F333" s="115">
        <v>47</v>
      </c>
      <c r="G333" s="106"/>
      <c r="O333" s="68">
        <v>5590601</v>
      </c>
      <c r="P333" s="66" t="s">
        <v>1295</v>
      </c>
      <c r="Q333" s="68">
        <v>10</v>
      </c>
      <c r="R333" s="68">
        <v>4</v>
      </c>
      <c r="S333" s="68">
        <v>6</v>
      </c>
      <c r="U333" s="97" t="s">
        <v>942</v>
      </c>
      <c r="V333" s="68">
        <v>161002</v>
      </c>
      <c r="W333" s="68">
        <v>9</v>
      </c>
      <c r="X333" s="68">
        <v>8</v>
      </c>
      <c r="Y333" s="68">
        <v>1</v>
      </c>
      <c r="AA333" s="66" t="s">
        <v>942</v>
      </c>
      <c r="AB333" s="121">
        <v>161002</v>
      </c>
      <c r="AC333" s="121">
        <v>9</v>
      </c>
      <c r="AD333" s="121">
        <v>8</v>
      </c>
      <c r="AE333" s="121">
        <v>1</v>
      </c>
    </row>
    <row r="334" spans="1:31" ht="24" thickBot="1">
      <c r="A334" s="46" t="s">
        <v>677</v>
      </c>
      <c r="B334" s="93" t="s">
        <v>677</v>
      </c>
      <c r="C334" s="117">
        <v>33</v>
      </c>
      <c r="D334" s="33"/>
      <c r="E334" s="115" t="s">
        <v>677</v>
      </c>
      <c r="F334" s="115">
        <v>38</v>
      </c>
      <c r="G334" s="105"/>
      <c r="O334" s="68">
        <v>161002</v>
      </c>
      <c r="P334" s="66" t="s">
        <v>942</v>
      </c>
      <c r="Q334" s="68">
        <v>9</v>
      </c>
      <c r="R334" s="68">
        <v>8</v>
      </c>
      <c r="S334" s="68">
        <v>1</v>
      </c>
      <c r="U334" s="97" t="s">
        <v>1360</v>
      </c>
      <c r="V334" s="68">
        <v>7729299</v>
      </c>
      <c r="W334" s="68">
        <v>9</v>
      </c>
      <c r="X334" s="68">
        <v>3</v>
      </c>
      <c r="Y334" s="68">
        <v>6</v>
      </c>
      <c r="AA334" s="66" t="s">
        <v>1360</v>
      </c>
      <c r="AB334" s="121">
        <v>7729299</v>
      </c>
      <c r="AC334" s="121">
        <v>9</v>
      </c>
      <c r="AD334" s="121">
        <v>3</v>
      </c>
      <c r="AE334" s="121">
        <v>6</v>
      </c>
    </row>
    <row r="335" spans="1:31" ht="15.75" thickBot="1">
      <c r="A335" s="46" t="s">
        <v>617</v>
      </c>
      <c r="B335" s="94" t="s">
        <v>617</v>
      </c>
      <c r="C335" s="117">
        <v>48</v>
      </c>
      <c r="D335" s="33"/>
      <c r="E335" s="115" t="s">
        <v>617</v>
      </c>
      <c r="F335" s="115">
        <v>48</v>
      </c>
      <c r="G335" s="106"/>
      <c r="O335" s="68">
        <v>9601702</v>
      </c>
      <c r="P335" s="66" t="s">
        <v>1438</v>
      </c>
      <c r="Q335" s="68">
        <v>9</v>
      </c>
      <c r="R335" s="68">
        <v>3</v>
      </c>
      <c r="S335" s="68">
        <v>6</v>
      </c>
      <c r="U335" s="97" t="s">
        <v>1438</v>
      </c>
      <c r="V335" s="68">
        <v>9601702</v>
      </c>
      <c r="W335" s="68">
        <v>9</v>
      </c>
      <c r="X335" s="68">
        <v>3</v>
      </c>
      <c r="Y335" s="68">
        <v>6</v>
      </c>
      <c r="AA335" s="66" t="s">
        <v>1438</v>
      </c>
      <c r="AB335" s="121">
        <v>9601702</v>
      </c>
      <c r="AC335" s="121">
        <v>9</v>
      </c>
      <c r="AD335" s="121">
        <v>3</v>
      </c>
      <c r="AE335" s="121">
        <v>6</v>
      </c>
    </row>
    <row r="336" spans="1:31" ht="15.75" thickBot="1">
      <c r="A336" s="46" t="s">
        <v>478</v>
      </c>
      <c r="B336" s="93" t="s">
        <v>478</v>
      </c>
      <c r="C336" s="117">
        <v>66</v>
      </c>
      <c r="D336" s="33"/>
      <c r="E336" s="115" t="s">
        <v>478</v>
      </c>
      <c r="F336" s="115">
        <v>70</v>
      </c>
      <c r="G336" s="105"/>
      <c r="O336" s="68">
        <v>9700500</v>
      </c>
      <c r="P336" s="66" t="s">
        <v>1450</v>
      </c>
      <c r="Q336" s="68">
        <v>9</v>
      </c>
      <c r="R336" s="68">
        <v>2</v>
      </c>
      <c r="S336" s="68">
        <v>7</v>
      </c>
      <c r="U336" s="97" t="s">
        <v>1450</v>
      </c>
      <c r="V336" s="68">
        <v>9700500</v>
      </c>
      <c r="W336" s="68">
        <v>9</v>
      </c>
      <c r="X336" s="68">
        <v>2</v>
      </c>
      <c r="Y336" s="68">
        <v>7</v>
      </c>
      <c r="AA336" s="66" t="s">
        <v>945</v>
      </c>
      <c r="AB336" s="121">
        <v>162803</v>
      </c>
      <c r="AC336" s="121">
        <v>8</v>
      </c>
      <c r="AD336" s="121">
        <v>7</v>
      </c>
      <c r="AE336" s="121">
        <v>1</v>
      </c>
    </row>
    <row r="337" spans="1:31" ht="15.75" thickBot="1">
      <c r="A337" s="46" t="s">
        <v>551</v>
      </c>
      <c r="B337" s="94" t="s">
        <v>551</v>
      </c>
      <c r="C337" s="117">
        <v>56</v>
      </c>
      <c r="D337" s="33"/>
      <c r="E337" s="115" t="s">
        <v>551</v>
      </c>
      <c r="F337" s="115">
        <v>58</v>
      </c>
      <c r="G337" s="106"/>
      <c r="O337" s="68">
        <v>162803</v>
      </c>
      <c r="P337" s="66" t="s">
        <v>945</v>
      </c>
      <c r="Q337" s="68">
        <v>8</v>
      </c>
      <c r="R337" s="68">
        <v>7</v>
      </c>
      <c r="S337" s="68">
        <v>1</v>
      </c>
      <c r="U337" s="97" t="s">
        <v>945</v>
      </c>
      <c r="V337" s="68">
        <v>162803</v>
      </c>
      <c r="W337" s="68">
        <v>8</v>
      </c>
      <c r="X337" s="68">
        <v>7</v>
      </c>
      <c r="Y337" s="68">
        <v>1</v>
      </c>
      <c r="AA337" s="66" t="s">
        <v>994</v>
      </c>
      <c r="AB337" s="121">
        <v>1321900</v>
      </c>
      <c r="AC337" s="121">
        <v>8</v>
      </c>
      <c r="AD337" s="121">
        <v>4</v>
      </c>
      <c r="AE337" s="121">
        <v>4</v>
      </c>
    </row>
    <row r="338" spans="1:31" ht="15.75" thickBot="1">
      <c r="A338" s="46" t="s">
        <v>678</v>
      </c>
      <c r="B338" s="93" t="s">
        <v>678</v>
      </c>
      <c r="C338" s="117">
        <v>32</v>
      </c>
      <c r="D338" s="33"/>
      <c r="E338" s="115" t="s">
        <v>678</v>
      </c>
      <c r="F338" s="115">
        <v>32</v>
      </c>
      <c r="G338" s="105"/>
      <c r="O338" s="68">
        <v>1321900</v>
      </c>
      <c r="P338" s="66" t="s">
        <v>994</v>
      </c>
      <c r="Q338" s="68">
        <v>8</v>
      </c>
      <c r="R338" s="68">
        <v>4</v>
      </c>
      <c r="S338" s="68">
        <v>4</v>
      </c>
      <c r="U338" s="97" t="s">
        <v>994</v>
      </c>
      <c r="V338" s="68">
        <v>1321900</v>
      </c>
      <c r="W338" s="68">
        <v>8</v>
      </c>
      <c r="X338" s="68">
        <v>4</v>
      </c>
      <c r="Y338" s="68">
        <v>4</v>
      </c>
      <c r="AA338" s="66" t="s">
        <v>1054</v>
      </c>
      <c r="AB338" s="121">
        <v>2391501</v>
      </c>
      <c r="AC338" s="121">
        <v>8</v>
      </c>
      <c r="AD338" s="121">
        <v>6</v>
      </c>
      <c r="AE338" s="121">
        <v>2</v>
      </c>
    </row>
    <row r="339" spans="1:31" ht="15.75" thickBot="1">
      <c r="A339" s="46" t="s">
        <v>190</v>
      </c>
      <c r="B339" s="94" t="s">
        <v>190</v>
      </c>
      <c r="C339" s="117">
        <v>317</v>
      </c>
      <c r="D339" s="33"/>
      <c r="E339" s="115" t="s">
        <v>190</v>
      </c>
      <c r="F339" s="115">
        <v>331</v>
      </c>
      <c r="G339" s="106"/>
      <c r="O339" s="68">
        <v>2391501</v>
      </c>
      <c r="P339" s="66" t="s">
        <v>1054</v>
      </c>
      <c r="Q339" s="68">
        <v>8</v>
      </c>
      <c r="R339" s="68">
        <v>6</v>
      </c>
      <c r="S339" s="68">
        <v>2</v>
      </c>
      <c r="U339" s="97" t="s">
        <v>1054</v>
      </c>
      <c r="V339" s="68">
        <v>2391501</v>
      </c>
      <c r="W339" s="68">
        <v>8</v>
      </c>
      <c r="X339" s="68">
        <v>6</v>
      </c>
      <c r="Y339" s="68">
        <v>2</v>
      </c>
      <c r="AA339" s="66" t="s">
        <v>1075</v>
      </c>
      <c r="AB339" s="121">
        <v>3104700</v>
      </c>
      <c r="AC339" s="121">
        <v>8</v>
      </c>
      <c r="AD339" s="121">
        <v>5</v>
      </c>
      <c r="AE339" s="121">
        <v>3</v>
      </c>
    </row>
    <row r="340" spans="1:31" ht="15.75" thickBot="1">
      <c r="A340" s="46" t="s">
        <v>572</v>
      </c>
      <c r="B340" s="93" t="s">
        <v>572</v>
      </c>
      <c r="C340" s="117">
        <v>48</v>
      </c>
      <c r="D340" s="33"/>
      <c r="E340" s="115" t="s">
        <v>572</v>
      </c>
      <c r="F340" s="115">
        <v>52</v>
      </c>
      <c r="G340" s="105"/>
      <c r="O340" s="68">
        <v>7729299</v>
      </c>
      <c r="P340" s="66" t="s">
        <v>1360</v>
      </c>
      <c r="Q340" s="68">
        <v>8</v>
      </c>
      <c r="R340" s="68">
        <v>3</v>
      </c>
      <c r="S340" s="68">
        <v>5</v>
      </c>
      <c r="U340" s="97" t="s">
        <v>1075</v>
      </c>
      <c r="V340" s="68">
        <v>3104700</v>
      </c>
      <c r="W340" s="68">
        <v>8</v>
      </c>
      <c r="X340" s="68">
        <v>5</v>
      </c>
      <c r="Y340" s="68">
        <v>3</v>
      </c>
      <c r="AA340" s="66" t="s">
        <v>1116</v>
      </c>
      <c r="AB340" s="121">
        <v>3812200</v>
      </c>
      <c r="AC340" s="121">
        <v>8</v>
      </c>
      <c r="AD340" s="121">
        <v>6</v>
      </c>
      <c r="AE340" s="121">
        <v>2</v>
      </c>
    </row>
    <row r="341" spans="1:31" ht="15.75" thickBot="1">
      <c r="A341" s="46" t="s">
        <v>815</v>
      </c>
      <c r="B341" s="94" t="s">
        <v>815</v>
      </c>
      <c r="C341" s="117">
        <v>14</v>
      </c>
      <c r="D341" s="33"/>
      <c r="E341" s="115" t="s">
        <v>815</v>
      </c>
      <c r="F341" s="115">
        <v>14</v>
      </c>
      <c r="G341" s="106"/>
      <c r="O341" s="68">
        <v>1122403</v>
      </c>
      <c r="P341" s="66" t="s">
        <v>989</v>
      </c>
      <c r="Q341" s="68">
        <v>7</v>
      </c>
      <c r="R341" s="68">
        <v>4</v>
      </c>
      <c r="S341" s="68">
        <v>3</v>
      </c>
      <c r="U341" s="97" t="s">
        <v>1122</v>
      </c>
      <c r="V341" s="68">
        <v>4120400</v>
      </c>
      <c r="W341" s="68">
        <v>8</v>
      </c>
      <c r="X341" s="68">
        <v>7</v>
      </c>
      <c r="Y341" s="68">
        <v>1</v>
      </c>
      <c r="AA341" s="66" t="s">
        <v>1450</v>
      </c>
      <c r="AB341" s="121">
        <v>9700500</v>
      </c>
      <c r="AC341" s="121">
        <v>8</v>
      </c>
      <c r="AD341" s="121">
        <v>2</v>
      </c>
      <c r="AE341" s="121">
        <v>6</v>
      </c>
    </row>
    <row r="342" spans="1:31" ht="24" thickBot="1">
      <c r="A342" s="46" t="s">
        <v>720</v>
      </c>
      <c r="B342" s="93" t="s">
        <v>720</v>
      </c>
      <c r="C342" s="117">
        <v>34</v>
      </c>
      <c r="D342" s="33"/>
      <c r="E342" s="115" t="s">
        <v>720</v>
      </c>
      <c r="F342" s="115">
        <v>39</v>
      </c>
      <c r="G342" s="105"/>
      <c r="O342" s="68">
        <v>1220499</v>
      </c>
      <c r="P342" s="66" t="s">
        <v>991</v>
      </c>
      <c r="Q342" s="68">
        <v>7</v>
      </c>
      <c r="R342" s="68">
        <v>3</v>
      </c>
      <c r="S342" s="68">
        <v>4</v>
      </c>
      <c r="U342" s="97" t="s">
        <v>1276</v>
      </c>
      <c r="V342" s="68">
        <v>4929902</v>
      </c>
      <c r="W342" s="68">
        <v>8</v>
      </c>
      <c r="X342" s="68">
        <v>5</v>
      </c>
      <c r="Y342" s="68">
        <v>3</v>
      </c>
      <c r="AA342" s="66" t="s">
        <v>989</v>
      </c>
      <c r="AB342" s="121">
        <v>1122403</v>
      </c>
      <c r="AC342" s="121">
        <v>7</v>
      </c>
      <c r="AD342" s="121">
        <v>4</v>
      </c>
      <c r="AE342" s="121">
        <v>3</v>
      </c>
    </row>
    <row r="343" spans="1:31" ht="24" thickBot="1">
      <c r="A343" s="46" t="s">
        <v>71</v>
      </c>
      <c r="B343" s="94" t="s">
        <v>71</v>
      </c>
      <c r="C343" s="118">
        <v>2265</v>
      </c>
      <c r="D343" s="111"/>
      <c r="E343" s="115" t="s">
        <v>71</v>
      </c>
      <c r="F343" s="116">
        <v>2383</v>
      </c>
      <c r="G343" s="107"/>
      <c r="O343" s="68">
        <v>3104700</v>
      </c>
      <c r="P343" s="66" t="s">
        <v>1075</v>
      </c>
      <c r="Q343" s="68">
        <v>7</v>
      </c>
      <c r="R343" s="68">
        <v>5</v>
      </c>
      <c r="S343" s="68">
        <v>2</v>
      </c>
      <c r="U343" s="97" t="s">
        <v>989</v>
      </c>
      <c r="V343" s="68">
        <v>1122403</v>
      </c>
      <c r="W343" s="68">
        <v>7</v>
      </c>
      <c r="X343" s="68">
        <v>4</v>
      </c>
      <c r="Y343" s="68">
        <v>3</v>
      </c>
      <c r="AA343" s="66" t="s">
        <v>991</v>
      </c>
      <c r="AB343" s="121">
        <v>1220499</v>
      </c>
      <c r="AC343" s="121">
        <v>7</v>
      </c>
      <c r="AD343" s="121">
        <v>3</v>
      </c>
      <c r="AE343" s="121">
        <v>4</v>
      </c>
    </row>
    <row r="344" spans="1:31" ht="23.25" thickBot="1">
      <c r="A344" s="46" t="s">
        <v>766</v>
      </c>
      <c r="B344" s="93" t="s">
        <v>766</v>
      </c>
      <c r="C344" s="117">
        <v>22</v>
      </c>
      <c r="D344" s="33"/>
      <c r="E344" s="115" t="s">
        <v>766</v>
      </c>
      <c r="F344" s="115">
        <v>22</v>
      </c>
      <c r="G344" s="105"/>
      <c r="O344" s="68">
        <v>4642701</v>
      </c>
      <c r="P344" s="66" t="s">
        <v>1182</v>
      </c>
      <c r="Q344" s="68">
        <v>7</v>
      </c>
      <c r="R344" s="68">
        <v>2</v>
      </c>
      <c r="S344" s="68">
        <v>5</v>
      </c>
      <c r="U344" s="97" t="s">
        <v>991</v>
      </c>
      <c r="V344" s="68">
        <v>1220499</v>
      </c>
      <c r="W344" s="68">
        <v>7</v>
      </c>
      <c r="X344" s="68">
        <v>3</v>
      </c>
      <c r="Y344" s="68">
        <v>4</v>
      </c>
      <c r="AA344" s="66" t="s">
        <v>1113</v>
      </c>
      <c r="AB344" s="121">
        <v>3600602</v>
      </c>
      <c r="AC344" s="121">
        <v>7</v>
      </c>
      <c r="AD344" s="121">
        <v>7</v>
      </c>
      <c r="AE344" s="121">
        <v>0</v>
      </c>
    </row>
    <row r="345" spans="1:31" ht="24" thickBot="1">
      <c r="A345" s="46" t="s">
        <v>736</v>
      </c>
      <c r="B345" s="94" t="s">
        <v>736</v>
      </c>
      <c r="C345" s="117">
        <v>28</v>
      </c>
      <c r="D345" s="33"/>
      <c r="E345" s="115" t="s">
        <v>736</v>
      </c>
      <c r="F345" s="115">
        <v>30</v>
      </c>
      <c r="G345" s="106"/>
      <c r="O345" s="68">
        <v>810006</v>
      </c>
      <c r="P345" s="66" t="s">
        <v>957</v>
      </c>
      <c r="Q345" s="68">
        <v>6</v>
      </c>
      <c r="R345" s="68">
        <v>6</v>
      </c>
      <c r="S345" s="68">
        <v>0</v>
      </c>
      <c r="U345" s="97" t="s">
        <v>1116</v>
      </c>
      <c r="V345" s="68">
        <v>3812200</v>
      </c>
      <c r="W345" s="68">
        <v>7</v>
      </c>
      <c r="X345" s="68">
        <v>5</v>
      </c>
      <c r="Y345" s="68">
        <v>2</v>
      </c>
      <c r="AA345" s="66" t="s">
        <v>1182</v>
      </c>
      <c r="AB345" s="121">
        <v>4642701</v>
      </c>
      <c r="AC345" s="121">
        <v>7</v>
      </c>
      <c r="AD345" s="121">
        <v>2</v>
      </c>
      <c r="AE345" s="121">
        <v>5</v>
      </c>
    </row>
    <row r="346" spans="1:31" ht="23.25" thickBot="1">
      <c r="A346" s="46" t="s">
        <v>806</v>
      </c>
      <c r="B346" s="93" t="s">
        <v>806</v>
      </c>
      <c r="C346" s="117">
        <v>17</v>
      </c>
      <c r="D346" s="33"/>
      <c r="E346" s="115" t="s">
        <v>806</v>
      </c>
      <c r="F346" s="115">
        <v>17</v>
      </c>
      <c r="G346" s="105"/>
      <c r="O346" s="68">
        <v>1099605</v>
      </c>
      <c r="P346" s="66" t="s">
        <v>987</v>
      </c>
      <c r="Q346" s="68">
        <v>6</v>
      </c>
      <c r="R346" s="68">
        <v>2</v>
      </c>
      <c r="S346" s="68">
        <v>4</v>
      </c>
      <c r="U346" s="97" t="s">
        <v>1182</v>
      </c>
      <c r="V346" s="68">
        <v>4642701</v>
      </c>
      <c r="W346" s="68">
        <v>7</v>
      </c>
      <c r="X346" s="68">
        <v>2</v>
      </c>
      <c r="Y346" s="68">
        <v>5</v>
      </c>
      <c r="AA346" s="66" t="s">
        <v>1345</v>
      </c>
      <c r="AB346" s="121">
        <v>7420002</v>
      </c>
      <c r="AC346" s="121">
        <v>7</v>
      </c>
      <c r="AD346" s="121">
        <v>6</v>
      </c>
      <c r="AE346" s="121">
        <v>1</v>
      </c>
    </row>
    <row r="347" spans="1:31" ht="24" thickBot="1">
      <c r="A347" s="46" t="s">
        <v>128</v>
      </c>
      <c r="B347" s="94" t="s">
        <v>128</v>
      </c>
      <c r="C347" s="117">
        <v>605</v>
      </c>
      <c r="D347" s="33"/>
      <c r="E347" s="115" t="s">
        <v>128</v>
      </c>
      <c r="F347" s="115">
        <v>636</v>
      </c>
      <c r="G347" s="106"/>
      <c r="O347" s="68">
        <v>3812200</v>
      </c>
      <c r="P347" s="66" t="s">
        <v>1116</v>
      </c>
      <c r="Q347" s="68">
        <v>6</v>
      </c>
      <c r="R347" s="68">
        <v>4</v>
      </c>
      <c r="S347" s="68">
        <v>2</v>
      </c>
      <c r="U347" s="97" t="s">
        <v>1345</v>
      </c>
      <c r="V347" s="68">
        <v>7420002</v>
      </c>
      <c r="W347" s="68">
        <v>7</v>
      </c>
      <c r="X347" s="68">
        <v>6</v>
      </c>
      <c r="Y347" s="68">
        <v>1</v>
      </c>
      <c r="AA347" s="66" t="s">
        <v>1365</v>
      </c>
      <c r="AB347" s="121">
        <v>7739002</v>
      </c>
      <c r="AC347" s="121">
        <v>7</v>
      </c>
      <c r="AD347" s="121">
        <v>5</v>
      </c>
      <c r="AE347" s="121">
        <v>2</v>
      </c>
    </row>
    <row r="348" spans="1:31" ht="23.25" thickBot="1">
      <c r="A348" s="46" t="s">
        <v>353</v>
      </c>
      <c r="B348" s="93" t="s">
        <v>353</v>
      </c>
      <c r="C348" s="117">
        <v>117</v>
      </c>
      <c r="D348" s="33"/>
      <c r="E348" s="115" t="s">
        <v>353</v>
      </c>
      <c r="F348" s="115">
        <v>121</v>
      </c>
      <c r="G348" s="105"/>
      <c r="O348" s="68">
        <v>4120400</v>
      </c>
      <c r="P348" s="66" t="s">
        <v>1122</v>
      </c>
      <c r="Q348" s="68">
        <v>6</v>
      </c>
      <c r="R348" s="68">
        <v>6</v>
      </c>
      <c r="S348" s="68">
        <v>0</v>
      </c>
      <c r="U348" s="97" t="s">
        <v>1365</v>
      </c>
      <c r="V348" s="68">
        <v>7739002</v>
      </c>
      <c r="W348" s="68">
        <v>7</v>
      </c>
      <c r="X348" s="68">
        <v>5</v>
      </c>
      <c r="Y348" s="68">
        <v>2</v>
      </c>
      <c r="AA348" s="66" t="s">
        <v>987</v>
      </c>
      <c r="AB348" s="121">
        <v>1099605</v>
      </c>
      <c r="AC348" s="121">
        <v>6</v>
      </c>
      <c r="AD348" s="121">
        <v>2</v>
      </c>
      <c r="AE348" s="121">
        <v>4</v>
      </c>
    </row>
    <row r="349" spans="1:31" ht="23.25" thickBot="1">
      <c r="A349" s="46" t="s">
        <v>423</v>
      </c>
      <c r="B349" s="94" t="s">
        <v>423</v>
      </c>
      <c r="C349" s="117">
        <v>93</v>
      </c>
      <c r="D349" s="33"/>
      <c r="E349" s="115" t="s">
        <v>423</v>
      </c>
      <c r="F349" s="115">
        <v>99</v>
      </c>
      <c r="G349" s="106"/>
      <c r="O349" s="68">
        <v>5021101</v>
      </c>
      <c r="P349" s="66" t="s">
        <v>1282</v>
      </c>
      <c r="Q349" s="68">
        <v>6</v>
      </c>
      <c r="R349" s="68">
        <v>5</v>
      </c>
      <c r="S349" s="68">
        <v>1</v>
      </c>
      <c r="U349" s="97" t="s">
        <v>957</v>
      </c>
      <c r="V349" s="68">
        <v>810006</v>
      </c>
      <c r="W349" s="68">
        <v>6</v>
      </c>
      <c r="X349" s="68">
        <v>6</v>
      </c>
      <c r="Y349" s="68">
        <v>0</v>
      </c>
      <c r="AA349" s="66" t="s">
        <v>1108</v>
      </c>
      <c r="AB349" s="121">
        <v>3317102</v>
      </c>
      <c r="AC349" s="121">
        <v>6</v>
      </c>
      <c r="AD349" s="121">
        <v>6</v>
      </c>
      <c r="AE349" s="121">
        <v>0</v>
      </c>
    </row>
    <row r="350" spans="1:31" ht="15.75" thickBot="1">
      <c r="A350" s="46" t="s">
        <v>684</v>
      </c>
      <c r="B350" s="93" t="s">
        <v>684</v>
      </c>
      <c r="C350" s="117">
        <v>41</v>
      </c>
      <c r="D350" s="33"/>
      <c r="E350" s="115" t="s">
        <v>684</v>
      </c>
      <c r="F350" s="115">
        <v>42</v>
      </c>
      <c r="G350" s="105"/>
      <c r="O350" s="68">
        <v>7420002</v>
      </c>
      <c r="P350" s="66" t="s">
        <v>1345</v>
      </c>
      <c r="Q350" s="68">
        <v>6</v>
      </c>
      <c r="R350" s="68">
        <v>5</v>
      </c>
      <c r="S350" s="68">
        <v>1</v>
      </c>
      <c r="U350" s="97" t="s">
        <v>987</v>
      </c>
      <c r="V350" s="68">
        <v>1099605</v>
      </c>
      <c r="W350" s="68">
        <v>6</v>
      </c>
      <c r="X350" s="68">
        <v>2</v>
      </c>
      <c r="Y350" s="68">
        <v>4</v>
      </c>
      <c r="AA350" s="66" t="s">
        <v>1122</v>
      </c>
      <c r="AB350" s="121">
        <v>4120400</v>
      </c>
      <c r="AC350" s="121">
        <v>6</v>
      </c>
      <c r="AD350" s="121">
        <v>6</v>
      </c>
      <c r="AE350" s="121">
        <v>0</v>
      </c>
    </row>
    <row r="351" spans="1:31" ht="24" thickBot="1">
      <c r="A351" s="46" t="s">
        <v>303</v>
      </c>
      <c r="B351" s="94" t="s">
        <v>303</v>
      </c>
      <c r="C351" s="117">
        <v>163</v>
      </c>
      <c r="D351" s="33"/>
      <c r="E351" s="115" t="s">
        <v>303</v>
      </c>
      <c r="F351" s="115">
        <v>175</v>
      </c>
      <c r="G351" s="106"/>
      <c r="O351" s="68">
        <v>9603303</v>
      </c>
      <c r="P351" s="66" t="s">
        <v>1442</v>
      </c>
      <c r="Q351" s="68">
        <v>6</v>
      </c>
      <c r="R351" s="68">
        <v>5</v>
      </c>
      <c r="S351" s="68">
        <v>1</v>
      </c>
      <c r="U351" s="97" t="s">
        <v>1108</v>
      </c>
      <c r="V351" s="68">
        <v>3317102</v>
      </c>
      <c r="W351" s="68">
        <v>6</v>
      </c>
      <c r="X351" s="68">
        <v>6</v>
      </c>
      <c r="Y351" s="68">
        <v>0</v>
      </c>
      <c r="AA351" s="66" t="s">
        <v>1276</v>
      </c>
      <c r="AB351" s="121">
        <v>4929902</v>
      </c>
      <c r="AC351" s="121">
        <v>6</v>
      </c>
      <c r="AD351" s="121">
        <v>4</v>
      </c>
      <c r="AE351" s="121">
        <v>2</v>
      </c>
    </row>
    <row r="352" spans="1:31" ht="24" thickBot="1">
      <c r="A352" s="46" t="s">
        <v>847</v>
      </c>
      <c r="B352" s="93" t="s">
        <v>847</v>
      </c>
      <c r="C352" s="117">
        <v>21</v>
      </c>
      <c r="D352" s="33"/>
      <c r="E352" s="115" t="s">
        <v>847</v>
      </c>
      <c r="F352" s="115">
        <v>24</v>
      </c>
      <c r="G352" s="105"/>
      <c r="O352" s="68">
        <v>1122499</v>
      </c>
      <c r="P352" s="66" t="s">
        <v>990</v>
      </c>
      <c r="Q352" s="68">
        <v>5</v>
      </c>
      <c r="R352" s="68">
        <v>4</v>
      </c>
      <c r="S352" s="68">
        <v>1</v>
      </c>
      <c r="U352" s="97" t="s">
        <v>1113</v>
      </c>
      <c r="V352" s="68">
        <v>3600602</v>
      </c>
      <c r="W352" s="68">
        <v>6</v>
      </c>
      <c r="X352" s="68">
        <v>6</v>
      </c>
      <c r="Y352" s="68">
        <v>0</v>
      </c>
      <c r="AA352" s="66" t="s">
        <v>1282</v>
      </c>
      <c r="AB352" s="121">
        <v>5021101</v>
      </c>
      <c r="AC352" s="121">
        <v>6</v>
      </c>
      <c r="AD352" s="121">
        <v>5</v>
      </c>
      <c r="AE352" s="121">
        <v>1</v>
      </c>
    </row>
    <row r="353" spans="1:31" ht="23.25" thickBot="1">
      <c r="A353" s="46" t="s">
        <v>366</v>
      </c>
      <c r="B353" s="94" t="s">
        <v>366</v>
      </c>
      <c r="C353" s="117">
        <v>118</v>
      </c>
      <c r="D353" s="33"/>
      <c r="E353" s="115" t="s">
        <v>366</v>
      </c>
      <c r="F353" s="115">
        <v>125</v>
      </c>
      <c r="G353" s="106"/>
      <c r="O353" s="68">
        <v>3317102</v>
      </c>
      <c r="P353" s="66" t="s">
        <v>1108</v>
      </c>
      <c r="Q353" s="68">
        <v>5</v>
      </c>
      <c r="R353" s="68">
        <v>5</v>
      </c>
      <c r="S353" s="68">
        <v>0</v>
      </c>
      <c r="U353" s="97" t="s">
        <v>1174</v>
      </c>
      <c r="V353" s="68">
        <v>4619200</v>
      </c>
      <c r="W353" s="68">
        <v>6</v>
      </c>
      <c r="X353" s="68">
        <v>6</v>
      </c>
      <c r="Y353" s="68">
        <v>0</v>
      </c>
      <c r="AA353" s="66" t="s">
        <v>1313</v>
      </c>
      <c r="AB353" s="121">
        <v>5912001</v>
      </c>
      <c r="AC353" s="121">
        <v>6</v>
      </c>
      <c r="AD353" s="121">
        <v>4</v>
      </c>
      <c r="AE353" s="121">
        <v>2</v>
      </c>
    </row>
    <row r="354" spans="1:31" ht="23.25" thickBot="1">
      <c r="A354" s="46" t="s">
        <v>830</v>
      </c>
      <c r="B354" s="93" t="s">
        <v>830</v>
      </c>
      <c r="C354" s="117">
        <v>12</v>
      </c>
      <c r="D354" s="33"/>
      <c r="E354" s="115" t="s">
        <v>830</v>
      </c>
      <c r="F354" s="115">
        <v>12</v>
      </c>
      <c r="G354" s="105"/>
      <c r="O354" s="68">
        <v>3600602</v>
      </c>
      <c r="P354" s="66" t="s">
        <v>1113</v>
      </c>
      <c r="Q354" s="68">
        <v>5</v>
      </c>
      <c r="R354" s="68">
        <v>5</v>
      </c>
      <c r="S354" s="68">
        <v>0</v>
      </c>
      <c r="U354" s="97" t="s">
        <v>1282</v>
      </c>
      <c r="V354" s="68">
        <v>5021101</v>
      </c>
      <c r="W354" s="68">
        <v>6</v>
      </c>
      <c r="X354" s="68">
        <v>5</v>
      </c>
      <c r="Y354" s="68">
        <v>1</v>
      </c>
      <c r="AA354" s="66" t="s">
        <v>1442</v>
      </c>
      <c r="AB354" s="121">
        <v>9603303</v>
      </c>
      <c r="AC354" s="121">
        <v>6</v>
      </c>
      <c r="AD354" s="121">
        <v>5</v>
      </c>
      <c r="AE354" s="121">
        <v>1</v>
      </c>
    </row>
    <row r="355" spans="1:31" ht="24" thickBot="1">
      <c r="A355" s="46" t="s">
        <v>525</v>
      </c>
      <c r="B355" s="94" t="s">
        <v>525</v>
      </c>
      <c r="C355" s="117">
        <v>59</v>
      </c>
      <c r="D355" s="33"/>
      <c r="E355" s="115" t="s">
        <v>525</v>
      </c>
      <c r="F355" s="115">
        <v>61</v>
      </c>
      <c r="G355" s="106"/>
      <c r="O355" s="68">
        <v>4618401</v>
      </c>
      <c r="P355" s="66" t="s">
        <v>1171</v>
      </c>
      <c r="Q355" s="68">
        <v>5</v>
      </c>
      <c r="R355" s="68">
        <v>3</v>
      </c>
      <c r="S355" s="68">
        <v>2</v>
      </c>
      <c r="U355" s="97" t="s">
        <v>1442</v>
      </c>
      <c r="V355" s="68">
        <v>9603303</v>
      </c>
      <c r="W355" s="68">
        <v>6</v>
      </c>
      <c r="X355" s="68">
        <v>5</v>
      </c>
      <c r="Y355" s="68">
        <v>1</v>
      </c>
      <c r="AA355" s="66" t="s">
        <v>957</v>
      </c>
      <c r="AB355" s="121">
        <v>810006</v>
      </c>
      <c r="AC355" s="121">
        <v>5</v>
      </c>
      <c r="AD355" s="121">
        <v>5</v>
      </c>
      <c r="AE355" s="121">
        <v>0</v>
      </c>
    </row>
    <row r="356" spans="1:31" ht="24" thickBot="1">
      <c r="A356" s="46" t="s">
        <v>636</v>
      </c>
      <c r="B356" s="93" t="s">
        <v>636</v>
      </c>
      <c r="C356" s="117">
        <v>35</v>
      </c>
      <c r="D356" s="33"/>
      <c r="E356" s="115" t="s">
        <v>636</v>
      </c>
      <c r="F356" s="115">
        <v>35</v>
      </c>
      <c r="G356" s="105"/>
      <c r="O356" s="68">
        <v>4619200</v>
      </c>
      <c r="P356" s="66" t="s">
        <v>1174</v>
      </c>
      <c r="Q356" s="68">
        <v>5</v>
      </c>
      <c r="R356" s="68">
        <v>5</v>
      </c>
      <c r="S356" s="68">
        <v>0</v>
      </c>
      <c r="U356" s="97" t="s">
        <v>990</v>
      </c>
      <c r="V356" s="68">
        <v>1122499</v>
      </c>
      <c r="W356" s="68">
        <v>5</v>
      </c>
      <c r="X356" s="68">
        <v>4</v>
      </c>
      <c r="Y356" s="68">
        <v>1</v>
      </c>
      <c r="AA356" s="66" t="s">
        <v>990</v>
      </c>
      <c r="AB356" s="121">
        <v>1122499</v>
      </c>
      <c r="AC356" s="121">
        <v>5</v>
      </c>
      <c r="AD356" s="121">
        <v>4</v>
      </c>
      <c r="AE356" s="121">
        <v>1</v>
      </c>
    </row>
    <row r="357" spans="1:31" ht="24" thickBot="1">
      <c r="A357" s="46" t="s">
        <v>282</v>
      </c>
      <c r="B357" s="94" t="s">
        <v>282</v>
      </c>
      <c r="C357" s="117">
        <v>180</v>
      </c>
      <c r="D357" s="33"/>
      <c r="E357" s="115" t="s">
        <v>282</v>
      </c>
      <c r="F357" s="115">
        <v>194</v>
      </c>
      <c r="G357" s="106"/>
      <c r="O357" s="68">
        <v>5091201</v>
      </c>
      <c r="P357" s="66" t="s">
        <v>1283</v>
      </c>
      <c r="Q357" s="68">
        <v>5</v>
      </c>
      <c r="R357" s="68">
        <v>5</v>
      </c>
      <c r="S357" s="68">
        <v>0</v>
      </c>
      <c r="U357" s="97" t="s">
        <v>1171</v>
      </c>
      <c r="V357" s="68">
        <v>4618401</v>
      </c>
      <c r="W357" s="68">
        <v>5</v>
      </c>
      <c r="X357" s="68">
        <v>3</v>
      </c>
      <c r="Y357" s="68">
        <v>2</v>
      </c>
      <c r="AA357" s="66" t="s">
        <v>1171</v>
      </c>
      <c r="AB357" s="121">
        <v>4618401</v>
      </c>
      <c r="AC357" s="121">
        <v>5</v>
      </c>
      <c r="AD357" s="121">
        <v>3</v>
      </c>
      <c r="AE357" s="121">
        <v>2</v>
      </c>
    </row>
    <row r="358" spans="1:31" ht="24" thickBot="1">
      <c r="A358" s="46" t="s">
        <v>611</v>
      </c>
      <c r="B358" s="93" t="s">
        <v>611</v>
      </c>
      <c r="C358" s="117">
        <v>46</v>
      </c>
      <c r="D358" s="33"/>
      <c r="E358" s="115" t="s">
        <v>611</v>
      </c>
      <c r="F358" s="115">
        <v>50</v>
      </c>
      <c r="G358" s="105"/>
      <c r="O358" s="68">
        <v>7739002</v>
      </c>
      <c r="P358" s="66" t="s">
        <v>1365</v>
      </c>
      <c r="Q358" s="68">
        <v>5</v>
      </c>
      <c r="R358" s="68">
        <v>4</v>
      </c>
      <c r="S358" s="68">
        <v>1</v>
      </c>
      <c r="U358" s="97" t="s">
        <v>1283</v>
      </c>
      <c r="V358" s="68">
        <v>5091201</v>
      </c>
      <c r="W358" s="68">
        <v>5</v>
      </c>
      <c r="X358" s="68">
        <v>5</v>
      </c>
      <c r="Y358" s="68">
        <v>0</v>
      </c>
      <c r="AA358" s="66" t="s">
        <v>1174</v>
      </c>
      <c r="AB358" s="121">
        <v>4619200</v>
      </c>
      <c r="AC358" s="121">
        <v>5</v>
      </c>
      <c r="AD358" s="121">
        <v>5</v>
      </c>
      <c r="AE358" s="121">
        <v>0</v>
      </c>
    </row>
    <row r="359" spans="1:31" ht="15.75" thickBot="1">
      <c r="A359" s="46" t="s">
        <v>685</v>
      </c>
      <c r="B359" s="94" t="s">
        <v>685</v>
      </c>
      <c r="C359" s="117">
        <v>36</v>
      </c>
      <c r="D359" s="33"/>
      <c r="E359" s="115" t="s">
        <v>685</v>
      </c>
      <c r="F359" s="115">
        <v>38</v>
      </c>
      <c r="G359" s="106"/>
      <c r="O359" s="68">
        <v>170900</v>
      </c>
      <c r="P359" s="66" t="s">
        <v>946</v>
      </c>
      <c r="Q359" s="68">
        <v>4</v>
      </c>
      <c r="R359" s="68">
        <v>1</v>
      </c>
      <c r="S359" s="68">
        <v>3</v>
      </c>
      <c r="U359" s="97" t="s">
        <v>1291</v>
      </c>
      <c r="V359" s="68">
        <v>5310502</v>
      </c>
      <c r="W359" s="68">
        <v>5</v>
      </c>
      <c r="X359" s="68">
        <v>2</v>
      </c>
      <c r="Y359" s="68">
        <v>3</v>
      </c>
      <c r="AA359" s="66" t="s">
        <v>1283</v>
      </c>
      <c r="AB359" s="121">
        <v>5091201</v>
      </c>
      <c r="AC359" s="121">
        <v>5</v>
      </c>
      <c r="AD359" s="121">
        <v>5</v>
      </c>
      <c r="AE359" s="121">
        <v>0</v>
      </c>
    </row>
    <row r="360" spans="1:31" ht="15.75" thickBot="1">
      <c r="A360" s="46" t="s">
        <v>367</v>
      </c>
      <c r="B360" s="93" t="s">
        <v>367</v>
      </c>
      <c r="C360" s="117">
        <v>124</v>
      </c>
      <c r="D360" s="33"/>
      <c r="E360" s="115" t="s">
        <v>367</v>
      </c>
      <c r="F360" s="115">
        <v>134</v>
      </c>
      <c r="G360" s="105"/>
      <c r="O360" s="68">
        <v>312403</v>
      </c>
      <c r="P360" s="66" t="s">
        <v>952</v>
      </c>
      <c r="Q360" s="68">
        <v>4</v>
      </c>
      <c r="R360" s="68">
        <v>3</v>
      </c>
      <c r="S360" s="68">
        <v>1</v>
      </c>
      <c r="U360" s="97" t="s">
        <v>946</v>
      </c>
      <c r="V360" s="68">
        <v>170900</v>
      </c>
      <c r="W360" s="68">
        <v>4</v>
      </c>
      <c r="X360" s="68">
        <v>1</v>
      </c>
      <c r="Y360" s="68">
        <v>3</v>
      </c>
      <c r="AA360" s="66" t="s">
        <v>1291</v>
      </c>
      <c r="AB360" s="121">
        <v>5310502</v>
      </c>
      <c r="AC360" s="121">
        <v>5</v>
      </c>
      <c r="AD360" s="121">
        <v>2</v>
      </c>
      <c r="AE360" s="121">
        <v>3</v>
      </c>
    </row>
    <row r="361" spans="1:31" ht="15.75" thickBot="1">
      <c r="A361" s="46" t="s">
        <v>197</v>
      </c>
      <c r="B361" s="94" t="s">
        <v>197</v>
      </c>
      <c r="C361" s="117">
        <v>285</v>
      </c>
      <c r="D361" s="33"/>
      <c r="E361" s="115" t="s">
        <v>197</v>
      </c>
      <c r="F361" s="115">
        <v>303</v>
      </c>
      <c r="G361" s="106"/>
      <c r="O361" s="68">
        <v>1353700</v>
      </c>
      <c r="P361" s="66" t="s">
        <v>1000</v>
      </c>
      <c r="Q361" s="68">
        <v>4</v>
      </c>
      <c r="R361" s="68">
        <v>4</v>
      </c>
      <c r="S361" s="68">
        <v>0</v>
      </c>
      <c r="U361" s="97" t="s">
        <v>952</v>
      </c>
      <c r="V361" s="68">
        <v>312403</v>
      </c>
      <c r="W361" s="68">
        <v>4</v>
      </c>
      <c r="X361" s="68">
        <v>3</v>
      </c>
      <c r="Y361" s="68">
        <v>1</v>
      </c>
      <c r="AA361" s="66" t="s">
        <v>946</v>
      </c>
      <c r="AB361" s="121">
        <v>170900</v>
      </c>
      <c r="AC361" s="121">
        <v>4</v>
      </c>
      <c r="AD361" s="121">
        <v>1</v>
      </c>
      <c r="AE361" s="121">
        <v>3</v>
      </c>
    </row>
    <row r="362" spans="1:31" ht="15.75" thickBot="1">
      <c r="A362" s="46" t="s">
        <v>67</v>
      </c>
      <c r="B362" s="93" t="s">
        <v>67</v>
      </c>
      <c r="C362" s="118">
        <v>3389</v>
      </c>
      <c r="D362" s="111"/>
      <c r="E362" s="115" t="s">
        <v>67</v>
      </c>
      <c r="F362" s="116">
        <v>3688</v>
      </c>
      <c r="G362" s="108"/>
      <c r="O362" s="68">
        <v>1830001</v>
      </c>
      <c r="P362" s="66" t="s">
        <v>1037</v>
      </c>
      <c r="Q362" s="68">
        <v>4</v>
      </c>
      <c r="R362" s="68">
        <v>4</v>
      </c>
      <c r="S362" s="68">
        <v>0</v>
      </c>
      <c r="U362" s="97" t="s">
        <v>1000</v>
      </c>
      <c r="V362" s="68">
        <v>1353700</v>
      </c>
      <c r="W362" s="68">
        <v>4</v>
      </c>
      <c r="X362" s="68">
        <v>4</v>
      </c>
      <c r="Y362" s="68">
        <v>0</v>
      </c>
      <c r="AA362" s="66" t="s">
        <v>952</v>
      </c>
      <c r="AB362" s="121">
        <v>312403</v>
      </c>
      <c r="AC362" s="121">
        <v>4</v>
      </c>
      <c r="AD362" s="121">
        <v>3</v>
      </c>
      <c r="AE362" s="121">
        <v>1</v>
      </c>
    </row>
    <row r="363" spans="1:31" ht="15.75" thickBot="1">
      <c r="A363" s="46" t="s">
        <v>433</v>
      </c>
      <c r="B363" s="94" t="s">
        <v>433</v>
      </c>
      <c r="C363" s="117">
        <v>78</v>
      </c>
      <c r="D363" s="33"/>
      <c r="E363" s="115" t="s">
        <v>433</v>
      </c>
      <c r="F363" s="115">
        <v>81</v>
      </c>
      <c r="G363" s="106"/>
      <c r="O363" s="68">
        <v>2330301</v>
      </c>
      <c r="P363" s="66" t="s">
        <v>1048</v>
      </c>
      <c r="Q363" s="68">
        <v>4</v>
      </c>
      <c r="R363" s="68">
        <v>4</v>
      </c>
      <c r="S363" s="68">
        <v>0</v>
      </c>
      <c r="U363" s="97" t="s">
        <v>1037</v>
      </c>
      <c r="V363" s="68">
        <v>1830001</v>
      </c>
      <c r="W363" s="68">
        <v>4</v>
      </c>
      <c r="X363" s="68">
        <v>4</v>
      </c>
      <c r="Y363" s="68">
        <v>0</v>
      </c>
      <c r="AA363" s="66" t="s">
        <v>1000</v>
      </c>
      <c r="AB363" s="121">
        <v>1353700</v>
      </c>
      <c r="AC363" s="121">
        <v>4</v>
      </c>
      <c r="AD363" s="121">
        <v>4</v>
      </c>
      <c r="AE363" s="121">
        <v>0</v>
      </c>
    </row>
    <row r="364" spans="1:31" ht="23.25" thickBot="1">
      <c r="A364" s="46" t="s">
        <v>503</v>
      </c>
      <c r="B364" s="93" t="s">
        <v>503</v>
      </c>
      <c r="C364" s="117">
        <v>64</v>
      </c>
      <c r="D364" s="33"/>
      <c r="E364" s="115" t="s">
        <v>503</v>
      </c>
      <c r="F364" s="115">
        <v>66</v>
      </c>
      <c r="G364" s="105"/>
      <c r="O364" s="68">
        <v>2511000</v>
      </c>
      <c r="P364" s="66" t="s">
        <v>1058</v>
      </c>
      <c r="Q364" s="68">
        <v>4</v>
      </c>
      <c r="R364" s="68">
        <v>4</v>
      </c>
      <c r="S364" s="68">
        <v>0</v>
      </c>
      <c r="U364" s="97" t="s">
        <v>1048</v>
      </c>
      <c r="V364" s="68">
        <v>2330301</v>
      </c>
      <c r="W364" s="68">
        <v>4</v>
      </c>
      <c r="X364" s="68">
        <v>4</v>
      </c>
      <c r="Y364" s="68">
        <v>0</v>
      </c>
      <c r="AA364" s="66" t="s">
        <v>1037</v>
      </c>
      <c r="AB364" s="121">
        <v>1830001</v>
      </c>
      <c r="AC364" s="121">
        <v>4</v>
      </c>
      <c r="AD364" s="121">
        <v>4</v>
      </c>
      <c r="AE364" s="121">
        <v>0</v>
      </c>
    </row>
    <row r="365" spans="1:31" ht="24" thickBot="1">
      <c r="A365" s="46" t="s">
        <v>455</v>
      </c>
      <c r="B365" s="94" t="s">
        <v>455</v>
      </c>
      <c r="C365" s="117">
        <v>73</v>
      </c>
      <c r="D365" s="33"/>
      <c r="E365" s="115" t="s">
        <v>455</v>
      </c>
      <c r="F365" s="115">
        <v>77</v>
      </c>
      <c r="G365" s="106"/>
      <c r="O365" s="68">
        <v>2541100</v>
      </c>
      <c r="P365" s="66" t="s">
        <v>1063</v>
      </c>
      <c r="Q365" s="68">
        <v>4</v>
      </c>
      <c r="R365" s="68">
        <v>3</v>
      </c>
      <c r="S365" s="68">
        <v>1</v>
      </c>
      <c r="U365" s="97" t="s">
        <v>1058</v>
      </c>
      <c r="V365" s="68">
        <v>2511000</v>
      </c>
      <c r="W365" s="68">
        <v>4</v>
      </c>
      <c r="X365" s="68">
        <v>4</v>
      </c>
      <c r="Y365" s="68">
        <v>0</v>
      </c>
      <c r="AA365" s="66" t="s">
        <v>1048</v>
      </c>
      <c r="AB365" s="121">
        <v>2330301</v>
      </c>
      <c r="AC365" s="121">
        <v>4</v>
      </c>
      <c r="AD365" s="121">
        <v>4</v>
      </c>
      <c r="AE365" s="121">
        <v>0</v>
      </c>
    </row>
    <row r="366" spans="1:31" ht="15.75" thickBot="1">
      <c r="A366" s="46" t="s">
        <v>102</v>
      </c>
      <c r="B366" s="93" t="s">
        <v>102</v>
      </c>
      <c r="C366" s="117">
        <v>975</v>
      </c>
      <c r="D366" s="33"/>
      <c r="E366" s="115" t="s">
        <v>102</v>
      </c>
      <c r="F366" s="116">
        <v>1035</v>
      </c>
      <c r="G366" s="105"/>
      <c r="O366" s="68">
        <v>3250706</v>
      </c>
      <c r="P366" s="66" t="s">
        <v>1083</v>
      </c>
      <c r="Q366" s="68">
        <v>4</v>
      </c>
      <c r="R366" s="68">
        <v>3</v>
      </c>
      <c r="S366" s="68">
        <v>1</v>
      </c>
      <c r="U366" s="97" t="s">
        <v>1063</v>
      </c>
      <c r="V366" s="68">
        <v>2541100</v>
      </c>
      <c r="W366" s="68">
        <v>4</v>
      </c>
      <c r="X366" s="68">
        <v>3</v>
      </c>
      <c r="Y366" s="68">
        <v>1</v>
      </c>
      <c r="AA366" s="66" t="s">
        <v>1058</v>
      </c>
      <c r="AB366" s="121">
        <v>2511000</v>
      </c>
      <c r="AC366" s="121">
        <v>4</v>
      </c>
      <c r="AD366" s="121">
        <v>4</v>
      </c>
      <c r="AE366" s="121">
        <v>0</v>
      </c>
    </row>
    <row r="367" spans="1:31" ht="15.75" thickBot="1">
      <c r="A367" s="46" t="s">
        <v>405</v>
      </c>
      <c r="B367" s="94" t="s">
        <v>405</v>
      </c>
      <c r="C367" s="117">
        <v>91</v>
      </c>
      <c r="D367" s="33"/>
      <c r="E367" s="115" t="s">
        <v>405</v>
      </c>
      <c r="F367" s="115">
        <v>97</v>
      </c>
      <c r="G367" s="106"/>
      <c r="O367" s="68">
        <v>3329599</v>
      </c>
      <c r="P367" s="66" t="s">
        <v>1112</v>
      </c>
      <c r="Q367" s="68">
        <v>4</v>
      </c>
      <c r="R367" s="68">
        <v>4</v>
      </c>
      <c r="S367" s="68">
        <v>0</v>
      </c>
      <c r="U367" s="97" t="s">
        <v>1083</v>
      </c>
      <c r="V367" s="68">
        <v>3250706</v>
      </c>
      <c r="W367" s="68">
        <v>4</v>
      </c>
      <c r="X367" s="68">
        <v>3</v>
      </c>
      <c r="Y367" s="68">
        <v>1</v>
      </c>
      <c r="AA367" s="66" t="s">
        <v>1063</v>
      </c>
      <c r="AB367" s="121">
        <v>2541100</v>
      </c>
      <c r="AC367" s="121">
        <v>4</v>
      </c>
      <c r="AD367" s="121">
        <v>3</v>
      </c>
      <c r="AE367" s="121">
        <v>1</v>
      </c>
    </row>
    <row r="368" spans="1:31" ht="23.25" thickBot="1">
      <c r="A368" s="46" t="s">
        <v>266</v>
      </c>
      <c r="B368" s="93" t="s">
        <v>266</v>
      </c>
      <c r="C368" s="117">
        <v>197</v>
      </c>
      <c r="D368" s="33"/>
      <c r="E368" s="115" t="s">
        <v>266</v>
      </c>
      <c r="F368" s="115">
        <v>224</v>
      </c>
      <c r="G368" s="105"/>
      <c r="O368" s="68">
        <v>5310502</v>
      </c>
      <c r="P368" s="66" t="s">
        <v>1291</v>
      </c>
      <c r="Q368" s="68">
        <v>4</v>
      </c>
      <c r="R368" s="68">
        <v>2</v>
      </c>
      <c r="S368" s="68">
        <v>2</v>
      </c>
      <c r="U368" s="97" t="s">
        <v>1112</v>
      </c>
      <c r="V368" s="68">
        <v>3329599</v>
      </c>
      <c r="W368" s="68">
        <v>4</v>
      </c>
      <c r="X368" s="68">
        <v>4</v>
      </c>
      <c r="Y368" s="68">
        <v>0</v>
      </c>
      <c r="AA368" s="66" t="s">
        <v>1083</v>
      </c>
      <c r="AB368" s="121">
        <v>3250706</v>
      </c>
      <c r="AC368" s="121">
        <v>4</v>
      </c>
      <c r="AD368" s="121">
        <v>3</v>
      </c>
      <c r="AE368" s="121">
        <v>1</v>
      </c>
    </row>
    <row r="369" spans="1:31" ht="15.75" thickBot="1">
      <c r="A369" s="46" t="s">
        <v>907</v>
      </c>
      <c r="B369" s="94" t="s">
        <v>907</v>
      </c>
      <c r="C369" s="117">
        <v>3</v>
      </c>
      <c r="D369" s="33"/>
      <c r="E369" s="115" t="s">
        <v>907</v>
      </c>
      <c r="F369" s="115">
        <v>4</v>
      </c>
      <c r="G369" s="106"/>
      <c r="O369" s="68">
        <v>5920100</v>
      </c>
      <c r="P369" s="66" t="s">
        <v>1316</v>
      </c>
      <c r="Q369" s="68">
        <v>4</v>
      </c>
      <c r="R369" s="68">
        <v>3</v>
      </c>
      <c r="S369" s="68">
        <v>1</v>
      </c>
      <c r="U369" s="97" t="s">
        <v>1313</v>
      </c>
      <c r="V369" s="68">
        <v>5912001</v>
      </c>
      <c r="W369" s="68">
        <v>4</v>
      </c>
      <c r="X369" s="68">
        <v>3</v>
      </c>
      <c r="Y369" s="68">
        <v>1</v>
      </c>
      <c r="AA369" s="66" t="s">
        <v>1112</v>
      </c>
      <c r="AB369" s="121">
        <v>3329599</v>
      </c>
      <c r="AC369" s="121">
        <v>4</v>
      </c>
      <c r="AD369" s="121">
        <v>4</v>
      </c>
      <c r="AE369" s="121">
        <v>0</v>
      </c>
    </row>
    <row r="370" spans="1:31" ht="15.75" thickBot="1">
      <c r="A370" s="46" t="s">
        <v>414</v>
      </c>
      <c r="B370" s="93" t="s">
        <v>414</v>
      </c>
      <c r="C370" s="117">
        <v>88</v>
      </c>
      <c r="D370" s="33"/>
      <c r="E370" s="115" t="s">
        <v>414</v>
      </c>
      <c r="F370" s="115">
        <v>87</v>
      </c>
      <c r="G370" s="105"/>
      <c r="O370" s="68">
        <v>6201500</v>
      </c>
      <c r="P370" s="66" t="s">
        <v>1322</v>
      </c>
      <c r="Q370" s="68">
        <v>4</v>
      </c>
      <c r="R370" s="68">
        <v>4</v>
      </c>
      <c r="S370" s="68">
        <v>0</v>
      </c>
      <c r="U370" s="97" t="s">
        <v>1316</v>
      </c>
      <c r="V370" s="68">
        <v>5920100</v>
      </c>
      <c r="W370" s="68">
        <v>4</v>
      </c>
      <c r="X370" s="68">
        <v>3</v>
      </c>
      <c r="Y370" s="68">
        <v>1</v>
      </c>
      <c r="AA370" s="66" t="s">
        <v>1316</v>
      </c>
      <c r="AB370" s="121">
        <v>5920100</v>
      </c>
      <c r="AC370" s="121">
        <v>4</v>
      </c>
      <c r="AD370" s="121">
        <v>3</v>
      </c>
      <c r="AE370" s="121">
        <v>1</v>
      </c>
    </row>
    <row r="371" spans="1:31" ht="15.75" thickBot="1">
      <c r="A371" s="46" t="s">
        <v>260</v>
      </c>
      <c r="B371" s="94" t="s">
        <v>260</v>
      </c>
      <c r="C371" s="117">
        <v>200</v>
      </c>
      <c r="D371" s="33"/>
      <c r="E371" s="115" t="s">
        <v>260</v>
      </c>
      <c r="F371" s="115">
        <v>204</v>
      </c>
      <c r="G371" s="106"/>
      <c r="O371" s="68">
        <v>6209100</v>
      </c>
      <c r="P371" s="66" t="s">
        <v>1325</v>
      </c>
      <c r="Q371" s="68">
        <v>4</v>
      </c>
      <c r="R371" s="68">
        <v>3</v>
      </c>
      <c r="S371" s="68">
        <v>1</v>
      </c>
      <c r="U371" s="97" t="s">
        <v>1322</v>
      </c>
      <c r="V371" s="68">
        <v>6201500</v>
      </c>
      <c r="W371" s="68">
        <v>4</v>
      </c>
      <c r="X371" s="68">
        <v>4</v>
      </c>
      <c r="Y371" s="68">
        <v>0</v>
      </c>
      <c r="AA371" s="66" t="s">
        <v>1322</v>
      </c>
      <c r="AB371" s="121">
        <v>6201500</v>
      </c>
      <c r="AC371" s="121">
        <v>4</v>
      </c>
      <c r="AD371" s="121">
        <v>4</v>
      </c>
      <c r="AE371" s="121">
        <v>0</v>
      </c>
    </row>
    <row r="372" spans="1:31" ht="24" thickBot="1">
      <c r="A372" s="46" t="s">
        <v>493</v>
      </c>
      <c r="B372" s="93" t="s">
        <v>493</v>
      </c>
      <c r="C372" s="117">
        <v>67</v>
      </c>
      <c r="D372" s="33"/>
      <c r="E372" s="115" t="s">
        <v>493</v>
      </c>
      <c r="F372" s="115">
        <v>75</v>
      </c>
      <c r="G372" s="105"/>
      <c r="O372" s="68">
        <v>8129000</v>
      </c>
      <c r="P372" s="66" t="s">
        <v>1378</v>
      </c>
      <c r="Q372" s="68">
        <v>4</v>
      </c>
      <c r="R372" s="68">
        <v>3</v>
      </c>
      <c r="S372" s="68">
        <v>1</v>
      </c>
      <c r="U372" s="97" t="s">
        <v>1325</v>
      </c>
      <c r="V372" s="68">
        <v>6209100</v>
      </c>
      <c r="W372" s="68">
        <v>4</v>
      </c>
      <c r="X372" s="68">
        <v>3</v>
      </c>
      <c r="Y372" s="68">
        <v>1</v>
      </c>
      <c r="AA372" s="66" t="s">
        <v>1325</v>
      </c>
      <c r="AB372" s="121">
        <v>6209100</v>
      </c>
      <c r="AC372" s="121">
        <v>4</v>
      </c>
      <c r="AD372" s="121">
        <v>3</v>
      </c>
      <c r="AE372" s="121">
        <v>1</v>
      </c>
    </row>
    <row r="373" spans="1:31" ht="15.75" thickBot="1">
      <c r="A373" s="46" t="s">
        <v>86</v>
      </c>
      <c r="B373" s="94" t="s">
        <v>86</v>
      </c>
      <c r="C373" s="118">
        <v>1272</v>
      </c>
      <c r="D373" s="111"/>
      <c r="E373" s="115" t="s">
        <v>86</v>
      </c>
      <c r="F373" s="116">
        <v>1340</v>
      </c>
      <c r="G373" s="107"/>
      <c r="O373" s="68">
        <v>8591100</v>
      </c>
      <c r="P373" s="66" t="s">
        <v>1395</v>
      </c>
      <c r="Q373" s="68">
        <v>4</v>
      </c>
      <c r="R373" s="68">
        <v>3</v>
      </c>
      <c r="S373" s="68">
        <v>1</v>
      </c>
      <c r="U373" s="97" t="s">
        <v>1359</v>
      </c>
      <c r="V373" s="68">
        <v>7729203</v>
      </c>
      <c r="W373" s="68">
        <v>4</v>
      </c>
      <c r="X373" s="68">
        <v>3</v>
      </c>
      <c r="Y373" s="68">
        <v>1</v>
      </c>
      <c r="AA373" s="66" t="s">
        <v>1359</v>
      </c>
      <c r="AB373" s="121">
        <v>7729203</v>
      </c>
      <c r="AC373" s="121">
        <v>4</v>
      </c>
      <c r="AD373" s="121">
        <v>3</v>
      </c>
      <c r="AE373" s="121">
        <v>1</v>
      </c>
    </row>
    <row r="374" spans="1:31" ht="15.75" thickBot="1">
      <c r="A374" s="46" t="s">
        <v>460</v>
      </c>
      <c r="B374" s="93" t="s">
        <v>460</v>
      </c>
      <c r="C374" s="117">
        <v>87</v>
      </c>
      <c r="D374" s="33"/>
      <c r="E374" s="115" t="s">
        <v>460</v>
      </c>
      <c r="F374" s="115">
        <v>93</v>
      </c>
      <c r="G374" s="105"/>
      <c r="O374" s="68">
        <v>9329801</v>
      </c>
      <c r="P374" s="66" t="s">
        <v>1421</v>
      </c>
      <c r="Q374" s="68">
        <v>4</v>
      </c>
      <c r="R374" s="68">
        <v>1</v>
      </c>
      <c r="S374" s="68">
        <v>3</v>
      </c>
      <c r="U374" s="97" t="s">
        <v>1378</v>
      </c>
      <c r="V374" s="68">
        <v>8129000</v>
      </c>
      <c r="W374" s="68">
        <v>4</v>
      </c>
      <c r="X374" s="68">
        <v>3</v>
      </c>
      <c r="Y374" s="68">
        <v>1</v>
      </c>
      <c r="AA374" s="66" t="s">
        <v>1378</v>
      </c>
      <c r="AB374" s="121">
        <v>8129000</v>
      </c>
      <c r="AC374" s="121">
        <v>4</v>
      </c>
      <c r="AD374" s="121">
        <v>3</v>
      </c>
      <c r="AE374" s="121">
        <v>1</v>
      </c>
    </row>
    <row r="375" spans="1:31" ht="15.75" thickBot="1">
      <c r="A375" s="46" t="s">
        <v>530</v>
      </c>
      <c r="B375" s="94" t="s">
        <v>530</v>
      </c>
      <c r="C375" s="117">
        <v>61</v>
      </c>
      <c r="D375" s="33"/>
      <c r="E375" s="115" t="s">
        <v>530</v>
      </c>
      <c r="F375" s="115">
        <v>62</v>
      </c>
      <c r="G375" s="106"/>
      <c r="O375" s="68">
        <v>9603399</v>
      </c>
      <c r="P375" s="66" t="s">
        <v>1444</v>
      </c>
      <c r="Q375" s="68">
        <v>4</v>
      </c>
      <c r="R375" s="68">
        <v>2</v>
      </c>
      <c r="S375" s="68">
        <v>2</v>
      </c>
      <c r="U375" s="97" t="s">
        <v>1395</v>
      </c>
      <c r="V375" s="68">
        <v>8591100</v>
      </c>
      <c r="W375" s="68">
        <v>4</v>
      </c>
      <c r="X375" s="68">
        <v>3</v>
      </c>
      <c r="Y375" s="68">
        <v>1</v>
      </c>
      <c r="AA375" s="66" t="s">
        <v>1395</v>
      </c>
      <c r="AB375" s="121">
        <v>8591100</v>
      </c>
      <c r="AC375" s="121">
        <v>4</v>
      </c>
      <c r="AD375" s="121">
        <v>3</v>
      </c>
      <c r="AE375" s="121">
        <v>1</v>
      </c>
    </row>
    <row r="376" spans="1:31" ht="15.75" thickBot="1">
      <c r="A376" s="46" t="s">
        <v>220</v>
      </c>
      <c r="B376" s="93" t="s">
        <v>220</v>
      </c>
      <c r="C376" s="117">
        <v>249</v>
      </c>
      <c r="D376" s="33"/>
      <c r="E376" s="115" t="s">
        <v>220</v>
      </c>
      <c r="F376" s="115">
        <v>270</v>
      </c>
      <c r="G376" s="105"/>
      <c r="O376" s="68">
        <v>162802</v>
      </c>
      <c r="P376" s="66" t="s">
        <v>944</v>
      </c>
      <c r="Q376" s="68">
        <v>3</v>
      </c>
      <c r="R376" s="68">
        <v>2</v>
      </c>
      <c r="S376" s="68">
        <v>1</v>
      </c>
      <c r="U376" s="97" t="s">
        <v>1421</v>
      </c>
      <c r="V376" s="68">
        <v>9329801</v>
      </c>
      <c r="W376" s="68">
        <v>4</v>
      </c>
      <c r="X376" s="68">
        <v>1</v>
      </c>
      <c r="Y376" s="68">
        <v>3</v>
      </c>
      <c r="AA376" s="66" t="s">
        <v>1421</v>
      </c>
      <c r="AB376" s="121">
        <v>9329801</v>
      </c>
      <c r="AC376" s="121">
        <v>4</v>
      </c>
      <c r="AD376" s="121">
        <v>1</v>
      </c>
      <c r="AE376" s="121">
        <v>3</v>
      </c>
    </row>
    <row r="377" spans="1:31" ht="24" thickBot="1">
      <c r="A377" s="46" t="s">
        <v>816</v>
      </c>
      <c r="B377" s="94" t="s">
        <v>816</v>
      </c>
      <c r="C377" s="117">
        <v>14</v>
      </c>
      <c r="D377" s="33"/>
      <c r="E377" s="115" t="s">
        <v>816</v>
      </c>
      <c r="F377" s="115">
        <v>14</v>
      </c>
      <c r="G377" s="106"/>
      <c r="O377" s="68">
        <v>210106</v>
      </c>
      <c r="P377" s="66" t="s">
        <v>947</v>
      </c>
      <c r="Q377" s="68">
        <v>3</v>
      </c>
      <c r="R377" s="68">
        <v>2</v>
      </c>
      <c r="S377" s="68">
        <v>1</v>
      </c>
      <c r="U377" s="97" t="s">
        <v>1444</v>
      </c>
      <c r="V377" s="68">
        <v>9603399</v>
      </c>
      <c r="W377" s="68">
        <v>4</v>
      </c>
      <c r="X377" s="68">
        <v>2</v>
      </c>
      <c r="Y377" s="68">
        <v>2</v>
      </c>
      <c r="AA377" s="66" t="s">
        <v>1444</v>
      </c>
      <c r="AB377" s="121">
        <v>9603399</v>
      </c>
      <c r="AC377" s="121">
        <v>4</v>
      </c>
      <c r="AD377" s="121">
        <v>2</v>
      </c>
      <c r="AE377" s="121">
        <v>2</v>
      </c>
    </row>
    <row r="378" spans="1:31" ht="15.75" thickBot="1">
      <c r="A378" s="46" t="s">
        <v>463</v>
      </c>
      <c r="B378" s="93" t="s">
        <v>463</v>
      </c>
      <c r="C378" s="117">
        <v>71</v>
      </c>
      <c r="D378" s="33"/>
      <c r="E378" s="115" t="s">
        <v>463</v>
      </c>
      <c r="F378" s="115">
        <v>76</v>
      </c>
      <c r="G378" s="105"/>
      <c r="O378" s="68">
        <v>322101</v>
      </c>
      <c r="P378" s="66" t="s">
        <v>954</v>
      </c>
      <c r="Q378" s="68">
        <v>3</v>
      </c>
      <c r="R378" s="68">
        <v>3</v>
      </c>
      <c r="S378" s="68">
        <v>0</v>
      </c>
      <c r="U378" s="97" t="s">
        <v>944</v>
      </c>
      <c r="V378" s="68">
        <v>162802</v>
      </c>
      <c r="W378" s="68">
        <v>3</v>
      </c>
      <c r="X378" s="68">
        <v>2</v>
      </c>
      <c r="Y378" s="68">
        <v>1</v>
      </c>
      <c r="AA378" s="66" t="s">
        <v>944</v>
      </c>
      <c r="AB378" s="121">
        <v>162802</v>
      </c>
      <c r="AC378" s="121">
        <v>3</v>
      </c>
      <c r="AD378" s="121">
        <v>2</v>
      </c>
      <c r="AE378" s="121">
        <v>1</v>
      </c>
    </row>
    <row r="379" spans="1:31" ht="15.75" thickBot="1">
      <c r="A379" s="46" t="s">
        <v>254</v>
      </c>
      <c r="B379" s="94" t="s">
        <v>254</v>
      </c>
      <c r="C379" s="117">
        <v>224</v>
      </c>
      <c r="D379" s="33"/>
      <c r="E379" s="115" t="s">
        <v>254</v>
      </c>
      <c r="F379" s="115">
        <v>249</v>
      </c>
      <c r="G379" s="106"/>
      <c r="O379" s="68">
        <v>1061902</v>
      </c>
      <c r="P379" s="66" t="s">
        <v>969</v>
      </c>
      <c r="Q379" s="68">
        <v>3</v>
      </c>
      <c r="R379" s="68">
        <v>2</v>
      </c>
      <c r="S379" s="68">
        <v>1</v>
      </c>
      <c r="U379" s="97" t="s">
        <v>947</v>
      </c>
      <c r="V379" s="68">
        <v>210106</v>
      </c>
      <c r="W379" s="68">
        <v>3</v>
      </c>
      <c r="X379" s="68">
        <v>2</v>
      </c>
      <c r="Y379" s="68">
        <v>1</v>
      </c>
      <c r="AA379" s="66" t="s">
        <v>947</v>
      </c>
      <c r="AB379" s="121">
        <v>210106</v>
      </c>
      <c r="AC379" s="121">
        <v>3</v>
      </c>
      <c r="AD379" s="121">
        <v>2</v>
      </c>
      <c r="AE379" s="121">
        <v>1</v>
      </c>
    </row>
    <row r="380" spans="1:31" ht="15.75" thickBot="1">
      <c r="A380" s="46" t="s">
        <v>214</v>
      </c>
      <c r="B380" s="93" t="s">
        <v>214</v>
      </c>
      <c r="C380" s="117">
        <v>251</v>
      </c>
      <c r="D380" s="33"/>
      <c r="E380" s="115" t="s">
        <v>214</v>
      </c>
      <c r="F380" s="115">
        <v>268</v>
      </c>
      <c r="G380" s="105"/>
      <c r="O380" s="68">
        <v>3299005</v>
      </c>
      <c r="P380" s="66" t="s">
        <v>1089</v>
      </c>
      <c r="Q380" s="68">
        <v>3</v>
      </c>
      <c r="R380" s="68">
        <v>0</v>
      </c>
      <c r="S380" s="68">
        <v>3</v>
      </c>
      <c r="U380" s="97" t="s">
        <v>953</v>
      </c>
      <c r="V380" s="68">
        <v>321304</v>
      </c>
      <c r="W380" s="68">
        <v>3</v>
      </c>
      <c r="X380" s="68">
        <v>1</v>
      </c>
      <c r="Y380" s="68">
        <v>2</v>
      </c>
      <c r="AA380" s="66" t="s">
        <v>953</v>
      </c>
      <c r="AB380" s="121">
        <v>321304</v>
      </c>
      <c r="AC380" s="121">
        <v>3</v>
      </c>
      <c r="AD380" s="121">
        <v>1</v>
      </c>
      <c r="AE380" s="121">
        <v>2</v>
      </c>
    </row>
    <row r="381" spans="1:31" ht="15.75" thickBot="1">
      <c r="A381" s="46" t="s">
        <v>557</v>
      </c>
      <c r="B381" s="94" t="s">
        <v>557</v>
      </c>
      <c r="C381" s="117">
        <v>55</v>
      </c>
      <c r="D381" s="33"/>
      <c r="E381" s="115" t="s">
        <v>557</v>
      </c>
      <c r="F381" s="115">
        <v>58</v>
      </c>
      <c r="G381" s="106"/>
      <c r="O381" s="68">
        <v>4313400</v>
      </c>
      <c r="P381" s="66" t="s">
        <v>1128</v>
      </c>
      <c r="Q381" s="68">
        <v>3</v>
      </c>
      <c r="R381" s="68">
        <v>3</v>
      </c>
      <c r="S381" s="68">
        <v>0</v>
      </c>
      <c r="U381" s="97" t="s">
        <v>954</v>
      </c>
      <c r="V381" s="68">
        <v>322101</v>
      </c>
      <c r="W381" s="68">
        <v>3</v>
      </c>
      <c r="X381" s="68">
        <v>3</v>
      </c>
      <c r="Y381" s="68">
        <v>0</v>
      </c>
      <c r="AA381" s="66" t="s">
        <v>954</v>
      </c>
      <c r="AB381" s="121">
        <v>322101</v>
      </c>
      <c r="AC381" s="121">
        <v>3</v>
      </c>
      <c r="AD381" s="121">
        <v>3</v>
      </c>
      <c r="AE381" s="121">
        <v>0</v>
      </c>
    </row>
    <row r="382" spans="1:31" ht="15.75" thickBot="1">
      <c r="A382" s="46" t="s">
        <v>233</v>
      </c>
      <c r="B382" s="93" t="s">
        <v>233</v>
      </c>
      <c r="C382" s="117">
        <v>242</v>
      </c>
      <c r="D382" s="33"/>
      <c r="E382" s="115" t="s">
        <v>233</v>
      </c>
      <c r="F382" s="115">
        <v>252</v>
      </c>
      <c r="G382" s="105"/>
      <c r="O382" s="68">
        <v>4329199</v>
      </c>
      <c r="P382" s="66" t="s">
        <v>1138</v>
      </c>
      <c r="Q382" s="68">
        <v>3</v>
      </c>
      <c r="R382" s="68">
        <v>3</v>
      </c>
      <c r="S382" s="68">
        <v>0</v>
      </c>
      <c r="U382" s="97" t="s">
        <v>969</v>
      </c>
      <c r="V382" s="68">
        <v>1061902</v>
      </c>
      <c r="W382" s="68">
        <v>3</v>
      </c>
      <c r="X382" s="68">
        <v>2</v>
      </c>
      <c r="Y382" s="68">
        <v>1</v>
      </c>
      <c r="AA382" s="66" t="s">
        <v>969</v>
      </c>
      <c r="AB382" s="121">
        <v>1061902</v>
      </c>
      <c r="AC382" s="121">
        <v>3</v>
      </c>
      <c r="AD382" s="121">
        <v>2</v>
      </c>
      <c r="AE382" s="121">
        <v>1</v>
      </c>
    </row>
    <row r="383" spans="1:31" ht="15.75" thickBot="1">
      <c r="A383" s="46" t="s">
        <v>382</v>
      </c>
      <c r="B383" s="94" t="s">
        <v>382</v>
      </c>
      <c r="C383" s="117">
        <v>97</v>
      </c>
      <c r="D383" s="33"/>
      <c r="E383" s="115" t="s">
        <v>382</v>
      </c>
      <c r="F383" s="115">
        <v>100</v>
      </c>
      <c r="G383" s="106"/>
      <c r="O383" s="68">
        <v>4637107</v>
      </c>
      <c r="P383" s="66" t="s">
        <v>1178</v>
      </c>
      <c r="Q383" s="68">
        <v>3</v>
      </c>
      <c r="R383" s="68">
        <v>1</v>
      </c>
      <c r="S383" s="68">
        <v>2</v>
      </c>
      <c r="U383" s="97" t="s">
        <v>985</v>
      </c>
      <c r="V383" s="68">
        <v>1099601</v>
      </c>
      <c r="W383" s="68">
        <v>3</v>
      </c>
      <c r="X383" s="68">
        <v>1</v>
      </c>
      <c r="Y383" s="68">
        <v>2</v>
      </c>
      <c r="AA383" s="66" t="s">
        <v>985</v>
      </c>
      <c r="AB383" s="121">
        <v>1099601</v>
      </c>
      <c r="AC383" s="121">
        <v>3</v>
      </c>
      <c r="AD383" s="121">
        <v>1</v>
      </c>
      <c r="AE383" s="121">
        <v>2</v>
      </c>
    </row>
    <row r="384" spans="1:31" ht="15.75" thickBot="1">
      <c r="A384" s="46" t="s">
        <v>207</v>
      </c>
      <c r="B384" s="93" t="s">
        <v>207</v>
      </c>
      <c r="C384" s="117">
        <v>285</v>
      </c>
      <c r="D384" s="33"/>
      <c r="E384" s="115" t="s">
        <v>207</v>
      </c>
      <c r="F384" s="115">
        <v>303</v>
      </c>
      <c r="G384" s="105"/>
      <c r="O384" s="68">
        <v>4639701</v>
      </c>
      <c r="P384" s="66" t="s">
        <v>1180</v>
      </c>
      <c r="Q384" s="68">
        <v>3</v>
      </c>
      <c r="R384" s="68">
        <v>3</v>
      </c>
      <c r="S384" s="68">
        <v>0</v>
      </c>
      <c r="U384" s="97" t="s">
        <v>993</v>
      </c>
      <c r="V384" s="68">
        <v>1312000</v>
      </c>
      <c r="W384" s="68">
        <v>3</v>
      </c>
      <c r="X384" s="68">
        <v>3</v>
      </c>
      <c r="Y384" s="68">
        <v>0</v>
      </c>
      <c r="AA384" s="66" t="s">
        <v>993</v>
      </c>
      <c r="AB384" s="121">
        <v>1312000</v>
      </c>
      <c r="AC384" s="121">
        <v>3</v>
      </c>
      <c r="AD384" s="121">
        <v>3</v>
      </c>
      <c r="AE384" s="121">
        <v>0</v>
      </c>
    </row>
    <row r="385" spans="1:31" ht="24" thickBot="1">
      <c r="A385" s="46" t="s">
        <v>387</v>
      </c>
      <c r="B385" s="94" t="s">
        <v>387</v>
      </c>
      <c r="C385" s="117">
        <v>101</v>
      </c>
      <c r="D385" s="33"/>
      <c r="E385" s="115" t="s">
        <v>387</v>
      </c>
      <c r="F385" s="115">
        <v>106</v>
      </c>
      <c r="G385" s="106"/>
      <c r="O385" s="68">
        <v>4711301</v>
      </c>
      <c r="P385" s="66" t="s">
        <v>1199</v>
      </c>
      <c r="Q385" s="68">
        <v>3</v>
      </c>
      <c r="R385" s="68">
        <v>3</v>
      </c>
      <c r="S385" s="68">
        <v>0</v>
      </c>
      <c r="U385" s="97" t="s">
        <v>1089</v>
      </c>
      <c r="V385" s="68">
        <v>3299005</v>
      </c>
      <c r="W385" s="68">
        <v>3</v>
      </c>
      <c r="X385" s="68">
        <v>0</v>
      </c>
      <c r="Y385" s="68">
        <v>3</v>
      </c>
      <c r="AA385" s="66" t="s">
        <v>1089</v>
      </c>
      <c r="AB385" s="121">
        <v>3299005</v>
      </c>
      <c r="AC385" s="121">
        <v>3</v>
      </c>
      <c r="AD385" s="121">
        <v>0</v>
      </c>
      <c r="AE385" s="121">
        <v>3</v>
      </c>
    </row>
    <row r="386" spans="1:31" ht="24" thickBot="1">
      <c r="A386" s="46" t="s">
        <v>406</v>
      </c>
      <c r="B386" s="93" t="s">
        <v>406</v>
      </c>
      <c r="C386" s="117">
        <v>94</v>
      </c>
      <c r="D386" s="33"/>
      <c r="E386" s="115" t="s">
        <v>406</v>
      </c>
      <c r="F386" s="115">
        <v>95</v>
      </c>
      <c r="G386" s="105"/>
      <c r="O386" s="68">
        <v>5099801</v>
      </c>
      <c r="P386" s="66" t="s">
        <v>1284</v>
      </c>
      <c r="Q386" s="68">
        <v>3</v>
      </c>
      <c r="R386" s="68">
        <v>3</v>
      </c>
      <c r="S386" s="68">
        <v>0</v>
      </c>
      <c r="U386" s="97" t="s">
        <v>1095</v>
      </c>
      <c r="V386" s="68">
        <v>3313902</v>
      </c>
      <c r="W386" s="68">
        <v>3</v>
      </c>
      <c r="X386" s="68">
        <v>2</v>
      </c>
      <c r="Y386" s="68">
        <v>1</v>
      </c>
      <c r="AA386" s="66" t="s">
        <v>1095</v>
      </c>
      <c r="AB386" s="121">
        <v>3313902</v>
      </c>
      <c r="AC386" s="121">
        <v>3</v>
      </c>
      <c r="AD386" s="121">
        <v>2</v>
      </c>
      <c r="AE386" s="121">
        <v>1</v>
      </c>
    </row>
    <row r="387" spans="1:31" ht="15.75" thickBot="1">
      <c r="A387" s="46" t="s">
        <v>313</v>
      </c>
      <c r="B387" s="94" t="s">
        <v>313</v>
      </c>
      <c r="C387" s="117">
        <v>148</v>
      </c>
      <c r="D387" s="33"/>
      <c r="E387" s="115" t="s">
        <v>313</v>
      </c>
      <c r="F387" s="115">
        <v>149</v>
      </c>
      <c r="G387" s="106"/>
      <c r="O387" s="68">
        <v>5912001</v>
      </c>
      <c r="P387" s="66" t="s">
        <v>1313</v>
      </c>
      <c r="Q387" s="68">
        <v>3</v>
      </c>
      <c r="R387" s="68">
        <v>2</v>
      </c>
      <c r="S387" s="68">
        <v>1</v>
      </c>
      <c r="U387" s="97" t="s">
        <v>1128</v>
      </c>
      <c r="V387" s="68">
        <v>4313400</v>
      </c>
      <c r="W387" s="68">
        <v>3</v>
      </c>
      <c r="X387" s="68">
        <v>3</v>
      </c>
      <c r="Y387" s="68">
        <v>0</v>
      </c>
      <c r="AA387" s="66" t="s">
        <v>1128</v>
      </c>
      <c r="AB387" s="121">
        <v>4313400</v>
      </c>
      <c r="AC387" s="121">
        <v>3</v>
      </c>
      <c r="AD387" s="121">
        <v>3</v>
      </c>
      <c r="AE387" s="121">
        <v>0</v>
      </c>
    </row>
    <row r="388" spans="1:31" ht="24" thickBot="1">
      <c r="A388" s="46" t="s">
        <v>114</v>
      </c>
      <c r="B388" s="93" t="s">
        <v>114</v>
      </c>
      <c r="C388" s="117">
        <v>758</v>
      </c>
      <c r="D388" s="33"/>
      <c r="E388" s="115" t="s">
        <v>114</v>
      </c>
      <c r="F388" s="115">
        <v>817</v>
      </c>
      <c r="G388" s="105"/>
      <c r="O388" s="68">
        <v>6204000</v>
      </c>
      <c r="P388" s="66" t="s">
        <v>1324</v>
      </c>
      <c r="Q388" s="68">
        <v>3</v>
      </c>
      <c r="R388" s="68">
        <v>2</v>
      </c>
      <c r="S388" s="68">
        <v>1</v>
      </c>
      <c r="U388" s="97" t="s">
        <v>1138</v>
      </c>
      <c r="V388" s="68">
        <v>4329199</v>
      </c>
      <c r="W388" s="68">
        <v>3</v>
      </c>
      <c r="X388" s="68">
        <v>3</v>
      </c>
      <c r="Y388" s="68">
        <v>0</v>
      </c>
      <c r="AA388" s="66" t="s">
        <v>1138</v>
      </c>
      <c r="AB388" s="121">
        <v>4329199</v>
      </c>
      <c r="AC388" s="121">
        <v>3</v>
      </c>
      <c r="AD388" s="121">
        <v>3</v>
      </c>
      <c r="AE388" s="121">
        <v>0</v>
      </c>
    </row>
    <row r="389" spans="1:31" ht="24" thickBot="1">
      <c r="A389" s="46" t="s">
        <v>747</v>
      </c>
      <c r="B389" s="94" t="s">
        <v>747</v>
      </c>
      <c r="C389" s="117">
        <v>22</v>
      </c>
      <c r="D389" s="33"/>
      <c r="E389" s="115" t="s">
        <v>747</v>
      </c>
      <c r="F389" s="115">
        <v>24</v>
      </c>
      <c r="G389" s="106"/>
      <c r="O389" s="68">
        <v>7312200</v>
      </c>
      <c r="P389" s="66" t="s">
        <v>1338</v>
      </c>
      <c r="Q389" s="68">
        <v>3</v>
      </c>
      <c r="R389" s="68">
        <v>2</v>
      </c>
      <c r="S389" s="68">
        <v>1</v>
      </c>
      <c r="U389" s="97" t="s">
        <v>1168</v>
      </c>
      <c r="V389" s="68">
        <v>4612500</v>
      </c>
      <c r="W389" s="68">
        <v>3</v>
      </c>
      <c r="X389" s="68">
        <v>3</v>
      </c>
      <c r="Y389" s="68">
        <v>0</v>
      </c>
      <c r="AA389" s="66" t="s">
        <v>1178</v>
      </c>
      <c r="AB389" s="121">
        <v>4637107</v>
      </c>
      <c r="AC389" s="121">
        <v>3</v>
      </c>
      <c r="AD389" s="121">
        <v>1</v>
      </c>
      <c r="AE389" s="121">
        <v>2</v>
      </c>
    </row>
    <row r="390" spans="1:31" ht="23.25" thickBot="1">
      <c r="A390" s="46" t="s">
        <v>285</v>
      </c>
      <c r="B390" s="93" t="s">
        <v>285</v>
      </c>
      <c r="C390" s="117">
        <v>166</v>
      </c>
      <c r="D390" s="33"/>
      <c r="E390" s="115" t="s">
        <v>285</v>
      </c>
      <c r="F390" s="115">
        <v>172</v>
      </c>
      <c r="G390" s="105"/>
      <c r="O390" s="68">
        <v>7719599</v>
      </c>
      <c r="P390" s="66" t="s">
        <v>1353</v>
      </c>
      <c r="Q390" s="68">
        <v>3</v>
      </c>
      <c r="R390" s="68">
        <v>2</v>
      </c>
      <c r="S390" s="68">
        <v>1</v>
      </c>
      <c r="U390" s="97" t="s">
        <v>1178</v>
      </c>
      <c r="V390" s="68">
        <v>4637107</v>
      </c>
      <c r="W390" s="68">
        <v>3</v>
      </c>
      <c r="X390" s="68">
        <v>1</v>
      </c>
      <c r="Y390" s="68">
        <v>2</v>
      </c>
      <c r="AA390" s="66" t="s">
        <v>1180</v>
      </c>
      <c r="AB390" s="121">
        <v>4639701</v>
      </c>
      <c r="AC390" s="121">
        <v>3</v>
      </c>
      <c r="AD390" s="121">
        <v>3</v>
      </c>
      <c r="AE390" s="121">
        <v>0</v>
      </c>
    </row>
    <row r="391" spans="1:31" ht="24" thickBot="1">
      <c r="A391" s="46" t="s">
        <v>485</v>
      </c>
      <c r="B391" s="94" t="s">
        <v>485</v>
      </c>
      <c r="C391" s="117">
        <v>71</v>
      </c>
      <c r="D391" s="33"/>
      <c r="E391" s="115" t="s">
        <v>485</v>
      </c>
      <c r="F391" s="115">
        <v>75</v>
      </c>
      <c r="G391" s="106"/>
      <c r="O391" s="68">
        <v>8020000</v>
      </c>
      <c r="P391" s="66" t="s">
        <v>1375</v>
      </c>
      <c r="Q391" s="68">
        <v>3</v>
      </c>
      <c r="R391" s="68">
        <v>2</v>
      </c>
      <c r="S391" s="68">
        <v>1</v>
      </c>
      <c r="U391" s="97" t="s">
        <v>1180</v>
      </c>
      <c r="V391" s="68">
        <v>4639701</v>
      </c>
      <c r="W391" s="68">
        <v>3</v>
      </c>
      <c r="X391" s="68">
        <v>3</v>
      </c>
      <c r="Y391" s="68">
        <v>0</v>
      </c>
      <c r="AA391" s="66" t="s">
        <v>1199</v>
      </c>
      <c r="AB391" s="121">
        <v>4711301</v>
      </c>
      <c r="AC391" s="121">
        <v>3</v>
      </c>
      <c r="AD391" s="121">
        <v>3</v>
      </c>
      <c r="AE391" s="121">
        <v>0</v>
      </c>
    </row>
    <row r="392" spans="1:31" ht="23.25" thickBot="1">
      <c r="A392" s="46" t="s">
        <v>97</v>
      </c>
      <c r="B392" s="93" t="s">
        <v>97</v>
      </c>
      <c r="C392" s="118">
        <v>1033</v>
      </c>
      <c r="D392" s="111"/>
      <c r="E392" s="115" t="s">
        <v>97</v>
      </c>
      <c r="F392" s="116">
        <v>1071</v>
      </c>
      <c r="G392" s="108"/>
      <c r="O392" s="68">
        <v>8592901</v>
      </c>
      <c r="P392" s="66" t="s">
        <v>1396</v>
      </c>
      <c r="Q392" s="68">
        <v>3</v>
      </c>
      <c r="R392" s="68">
        <v>0</v>
      </c>
      <c r="S392" s="68">
        <v>3</v>
      </c>
      <c r="U392" s="97" t="s">
        <v>1199</v>
      </c>
      <c r="V392" s="68">
        <v>4711301</v>
      </c>
      <c r="W392" s="68">
        <v>3</v>
      </c>
      <c r="X392" s="68">
        <v>3</v>
      </c>
      <c r="Y392" s="68">
        <v>0</v>
      </c>
      <c r="AA392" s="66" t="s">
        <v>1284</v>
      </c>
      <c r="AB392" s="121">
        <v>5099801</v>
      </c>
      <c r="AC392" s="121">
        <v>3</v>
      </c>
      <c r="AD392" s="121">
        <v>3</v>
      </c>
      <c r="AE392" s="121">
        <v>0</v>
      </c>
    </row>
    <row r="393" spans="1:31" ht="15.75" thickBot="1">
      <c r="A393" s="46" t="s">
        <v>397</v>
      </c>
      <c r="B393" s="94" t="s">
        <v>397</v>
      </c>
      <c r="C393" s="117">
        <v>95</v>
      </c>
      <c r="D393" s="33"/>
      <c r="E393" s="115" t="s">
        <v>397</v>
      </c>
      <c r="F393" s="115">
        <v>99</v>
      </c>
      <c r="G393" s="106"/>
      <c r="O393" s="68">
        <v>8690901</v>
      </c>
      <c r="P393" s="66" t="s">
        <v>1407</v>
      </c>
      <c r="Q393" s="68">
        <v>3</v>
      </c>
      <c r="R393" s="68">
        <v>1</v>
      </c>
      <c r="S393" s="68">
        <v>2</v>
      </c>
      <c r="U393" s="97" t="s">
        <v>1284</v>
      </c>
      <c r="V393" s="68">
        <v>5099801</v>
      </c>
      <c r="W393" s="68">
        <v>3</v>
      </c>
      <c r="X393" s="68">
        <v>3</v>
      </c>
      <c r="Y393" s="68">
        <v>0</v>
      </c>
      <c r="AA393" s="66" t="s">
        <v>1324</v>
      </c>
      <c r="AB393" s="121">
        <v>6204000</v>
      </c>
      <c r="AC393" s="121">
        <v>3</v>
      </c>
      <c r="AD393" s="121">
        <v>2</v>
      </c>
      <c r="AE393" s="121">
        <v>1</v>
      </c>
    </row>
    <row r="394" spans="1:31" ht="24" thickBot="1">
      <c r="A394" s="46" t="s">
        <v>201</v>
      </c>
      <c r="B394" s="93" t="s">
        <v>201</v>
      </c>
      <c r="C394" s="117">
        <v>287</v>
      </c>
      <c r="D394" s="33"/>
      <c r="E394" s="115" t="s">
        <v>201</v>
      </c>
      <c r="F394" s="115">
        <v>305</v>
      </c>
      <c r="G394" s="105"/>
      <c r="O394" s="68">
        <v>122900</v>
      </c>
      <c r="P394" s="66" t="s">
        <v>938</v>
      </c>
      <c r="Q394" s="68">
        <v>2</v>
      </c>
      <c r="R394" s="68">
        <v>1</v>
      </c>
      <c r="S394" s="68">
        <v>1</v>
      </c>
      <c r="U394" s="97" t="s">
        <v>1324</v>
      </c>
      <c r="V394" s="68">
        <v>6204000</v>
      </c>
      <c r="W394" s="68">
        <v>3</v>
      </c>
      <c r="X394" s="68">
        <v>2</v>
      </c>
      <c r="Y394" s="68">
        <v>1</v>
      </c>
      <c r="AA394" s="66" t="s">
        <v>1338</v>
      </c>
      <c r="AB394" s="121">
        <v>7312200</v>
      </c>
      <c r="AC394" s="121">
        <v>3</v>
      </c>
      <c r="AD394" s="121">
        <v>2</v>
      </c>
      <c r="AE394" s="121">
        <v>1</v>
      </c>
    </row>
    <row r="395" spans="1:31" ht="24" thickBot="1">
      <c r="A395" s="46" t="s">
        <v>670</v>
      </c>
      <c r="B395" s="94" t="s">
        <v>670</v>
      </c>
      <c r="C395" s="117">
        <v>32</v>
      </c>
      <c r="D395" s="33"/>
      <c r="E395" s="115" t="s">
        <v>670</v>
      </c>
      <c r="F395" s="115">
        <v>32</v>
      </c>
      <c r="G395" s="106"/>
      <c r="O395" s="68">
        <v>210107</v>
      </c>
      <c r="P395" s="66" t="s">
        <v>948</v>
      </c>
      <c r="Q395" s="68">
        <v>2</v>
      </c>
      <c r="R395" s="68">
        <v>2</v>
      </c>
      <c r="S395" s="68">
        <v>0</v>
      </c>
      <c r="U395" s="97" t="s">
        <v>1336</v>
      </c>
      <c r="V395" s="68">
        <v>7119703</v>
      </c>
      <c r="W395" s="68">
        <v>3</v>
      </c>
      <c r="X395" s="68">
        <v>3</v>
      </c>
      <c r="Y395" s="68">
        <v>0</v>
      </c>
      <c r="AA395" s="66" t="s">
        <v>1353</v>
      </c>
      <c r="AB395" s="121">
        <v>7719599</v>
      </c>
      <c r="AC395" s="121">
        <v>3</v>
      </c>
      <c r="AD395" s="121">
        <v>2</v>
      </c>
      <c r="AE395" s="121">
        <v>1</v>
      </c>
    </row>
    <row r="396" spans="1:31" ht="23.25" thickBot="1">
      <c r="A396" s="46" t="s">
        <v>314</v>
      </c>
      <c r="B396" s="93" t="s">
        <v>314</v>
      </c>
      <c r="C396" s="117">
        <v>156</v>
      </c>
      <c r="D396" s="33"/>
      <c r="E396" s="115" t="s">
        <v>314</v>
      </c>
      <c r="F396" s="115">
        <v>173</v>
      </c>
      <c r="G396" s="105"/>
      <c r="O396" s="68">
        <v>311604</v>
      </c>
      <c r="P396" s="66" t="s">
        <v>951</v>
      </c>
      <c r="Q396" s="68">
        <v>2</v>
      </c>
      <c r="R396" s="68">
        <v>1</v>
      </c>
      <c r="S396" s="68">
        <v>1</v>
      </c>
      <c r="U396" s="97" t="s">
        <v>1338</v>
      </c>
      <c r="V396" s="68">
        <v>7312200</v>
      </c>
      <c r="W396" s="68">
        <v>3</v>
      </c>
      <c r="X396" s="68">
        <v>2</v>
      </c>
      <c r="Y396" s="68">
        <v>1</v>
      </c>
      <c r="AA396" s="66" t="s">
        <v>1375</v>
      </c>
      <c r="AB396" s="121">
        <v>8020000</v>
      </c>
      <c r="AC396" s="121">
        <v>3</v>
      </c>
      <c r="AD396" s="121">
        <v>2</v>
      </c>
      <c r="AE396" s="121">
        <v>1</v>
      </c>
    </row>
    <row r="397" spans="1:31" ht="23.25" thickBot="1">
      <c r="A397" s="46" t="s">
        <v>464</v>
      </c>
      <c r="B397" s="94" t="s">
        <v>464</v>
      </c>
      <c r="C397" s="117">
        <v>75</v>
      </c>
      <c r="D397" s="33"/>
      <c r="E397" s="115" t="s">
        <v>464</v>
      </c>
      <c r="F397" s="115">
        <v>78</v>
      </c>
      <c r="G397" s="106"/>
      <c r="O397" s="68">
        <v>321304</v>
      </c>
      <c r="P397" s="66" t="s">
        <v>953</v>
      </c>
      <c r="Q397" s="68">
        <v>2</v>
      </c>
      <c r="R397" s="68">
        <v>0</v>
      </c>
      <c r="S397" s="68">
        <v>2</v>
      </c>
      <c r="U397" s="97" t="s">
        <v>1353</v>
      </c>
      <c r="V397" s="68">
        <v>7719599</v>
      </c>
      <c r="W397" s="68">
        <v>3</v>
      </c>
      <c r="X397" s="68">
        <v>2</v>
      </c>
      <c r="Y397" s="68">
        <v>1</v>
      </c>
      <c r="AA397" s="66" t="s">
        <v>1407</v>
      </c>
      <c r="AB397" s="121">
        <v>8690901</v>
      </c>
      <c r="AC397" s="121">
        <v>3</v>
      </c>
      <c r="AD397" s="121">
        <v>1</v>
      </c>
      <c r="AE397" s="121">
        <v>2</v>
      </c>
    </row>
    <row r="398" spans="1:31" ht="15.75" thickBot="1">
      <c r="A398" s="46" t="s">
        <v>398</v>
      </c>
      <c r="B398" s="93" t="s">
        <v>398</v>
      </c>
      <c r="C398" s="117">
        <v>95</v>
      </c>
      <c r="D398" s="33"/>
      <c r="E398" s="115" t="s">
        <v>398</v>
      </c>
      <c r="F398" s="115">
        <v>97</v>
      </c>
      <c r="G398" s="105"/>
      <c r="O398" s="68">
        <v>600003</v>
      </c>
      <c r="P398" s="66" t="s">
        <v>956</v>
      </c>
      <c r="Q398" s="68">
        <v>2</v>
      </c>
      <c r="R398" s="68">
        <v>2</v>
      </c>
      <c r="S398" s="68">
        <v>0</v>
      </c>
      <c r="U398" s="97" t="s">
        <v>1375</v>
      </c>
      <c r="V398" s="68">
        <v>8020000</v>
      </c>
      <c r="W398" s="68">
        <v>3</v>
      </c>
      <c r="X398" s="68">
        <v>2</v>
      </c>
      <c r="Y398" s="68">
        <v>1</v>
      </c>
      <c r="AA398" s="66" t="s">
        <v>938</v>
      </c>
      <c r="AB398" s="121">
        <v>122900</v>
      </c>
      <c r="AC398" s="121">
        <v>2</v>
      </c>
      <c r="AD398" s="121">
        <v>1</v>
      </c>
      <c r="AE398" s="121">
        <v>1</v>
      </c>
    </row>
    <row r="399" spans="1:31" ht="23.25" thickBot="1">
      <c r="A399" s="46" t="s">
        <v>161</v>
      </c>
      <c r="B399" s="94" t="s">
        <v>161</v>
      </c>
      <c r="C399" s="117">
        <v>436</v>
      </c>
      <c r="D399" s="33"/>
      <c r="E399" s="115" t="s">
        <v>161</v>
      </c>
      <c r="F399" s="115">
        <v>452</v>
      </c>
      <c r="G399" s="106"/>
      <c r="O399" s="68">
        <v>892401</v>
      </c>
      <c r="P399" s="66" t="s">
        <v>958</v>
      </c>
      <c r="Q399" s="68">
        <v>2</v>
      </c>
      <c r="R399" s="68">
        <v>0</v>
      </c>
      <c r="S399" s="68">
        <v>2</v>
      </c>
      <c r="U399" s="97" t="s">
        <v>1407</v>
      </c>
      <c r="V399" s="68">
        <v>8690901</v>
      </c>
      <c r="W399" s="68">
        <v>3</v>
      </c>
      <c r="X399" s="68">
        <v>1</v>
      </c>
      <c r="Y399" s="68">
        <v>2</v>
      </c>
      <c r="AA399" s="66" t="s">
        <v>948</v>
      </c>
      <c r="AB399" s="121">
        <v>210107</v>
      </c>
      <c r="AC399" s="121">
        <v>2</v>
      </c>
      <c r="AD399" s="121">
        <v>2</v>
      </c>
      <c r="AE399" s="121">
        <v>0</v>
      </c>
    </row>
    <row r="400" spans="1:31" ht="15.75" thickBot="1">
      <c r="A400" s="46" t="s">
        <v>848</v>
      </c>
      <c r="B400" s="93" t="s">
        <v>848</v>
      </c>
      <c r="C400" s="117">
        <v>11</v>
      </c>
      <c r="D400" s="33"/>
      <c r="E400" s="115" t="s">
        <v>848</v>
      </c>
      <c r="F400" s="115">
        <v>11</v>
      </c>
      <c r="G400" s="105"/>
      <c r="O400" s="68">
        <v>1081302</v>
      </c>
      <c r="P400" s="66" t="s">
        <v>976</v>
      </c>
      <c r="Q400" s="68">
        <v>2</v>
      </c>
      <c r="R400" s="68">
        <v>2</v>
      </c>
      <c r="S400" s="68">
        <v>0</v>
      </c>
      <c r="U400" s="97" t="s">
        <v>938</v>
      </c>
      <c r="V400" s="68">
        <v>122900</v>
      </c>
      <c r="W400" s="68">
        <v>2</v>
      </c>
      <c r="X400" s="68">
        <v>1</v>
      </c>
      <c r="Y400" s="68">
        <v>1</v>
      </c>
      <c r="AA400" s="66" t="s">
        <v>951</v>
      </c>
      <c r="AB400" s="121">
        <v>311604</v>
      </c>
      <c r="AC400" s="121">
        <v>2</v>
      </c>
      <c r="AD400" s="121">
        <v>1</v>
      </c>
      <c r="AE400" s="121">
        <v>1</v>
      </c>
    </row>
    <row r="401" spans="1:31" ht="15.75" thickBot="1">
      <c r="A401" s="46" t="s">
        <v>415</v>
      </c>
      <c r="B401" s="94" t="s">
        <v>415</v>
      </c>
      <c r="C401" s="117">
        <v>95</v>
      </c>
      <c r="D401" s="33"/>
      <c r="E401" s="115" t="s">
        <v>415</v>
      </c>
      <c r="F401" s="115">
        <v>97</v>
      </c>
      <c r="G401" s="106"/>
      <c r="O401" s="68">
        <v>1099601</v>
      </c>
      <c r="P401" s="66" t="s">
        <v>985</v>
      </c>
      <c r="Q401" s="68">
        <v>2</v>
      </c>
      <c r="R401" s="68">
        <v>0</v>
      </c>
      <c r="S401" s="68">
        <v>2</v>
      </c>
      <c r="U401" s="97" t="s">
        <v>948</v>
      </c>
      <c r="V401" s="68">
        <v>210107</v>
      </c>
      <c r="W401" s="68">
        <v>2</v>
      </c>
      <c r="X401" s="68">
        <v>2</v>
      </c>
      <c r="Y401" s="68">
        <v>0</v>
      </c>
      <c r="AA401" s="66" t="s">
        <v>956</v>
      </c>
      <c r="AB401" s="121">
        <v>600003</v>
      </c>
      <c r="AC401" s="121">
        <v>2</v>
      </c>
      <c r="AD401" s="121">
        <v>2</v>
      </c>
      <c r="AE401" s="121">
        <v>0</v>
      </c>
    </row>
    <row r="402" spans="1:31" ht="15.75" thickBot="1">
      <c r="A402" s="46" t="s">
        <v>637</v>
      </c>
      <c r="B402" s="93" t="s">
        <v>637</v>
      </c>
      <c r="C402" s="117">
        <v>36</v>
      </c>
      <c r="D402" s="33"/>
      <c r="E402" s="115" t="s">
        <v>637</v>
      </c>
      <c r="F402" s="115">
        <v>39</v>
      </c>
      <c r="G402" s="105"/>
      <c r="O402" s="68">
        <v>1312000</v>
      </c>
      <c r="P402" s="66" t="s">
        <v>993</v>
      </c>
      <c r="Q402" s="68">
        <v>2</v>
      </c>
      <c r="R402" s="68">
        <v>2</v>
      </c>
      <c r="S402" s="68">
        <v>0</v>
      </c>
      <c r="U402" s="97" t="s">
        <v>951</v>
      </c>
      <c r="V402" s="68">
        <v>311604</v>
      </c>
      <c r="W402" s="68">
        <v>2</v>
      </c>
      <c r="X402" s="68">
        <v>1</v>
      </c>
      <c r="Y402" s="68">
        <v>1</v>
      </c>
      <c r="AA402" s="66" t="s">
        <v>958</v>
      </c>
      <c r="AB402" s="121">
        <v>892401</v>
      </c>
      <c r="AC402" s="121">
        <v>2</v>
      </c>
      <c r="AD402" s="121">
        <v>0</v>
      </c>
      <c r="AE402" s="121">
        <v>2</v>
      </c>
    </row>
    <row r="403" spans="1:31" ht="15.75" thickBot="1">
      <c r="A403" s="46" t="s">
        <v>110</v>
      </c>
      <c r="B403" s="94" t="s">
        <v>110</v>
      </c>
      <c r="C403" s="117">
        <v>784</v>
      </c>
      <c r="D403" s="33"/>
      <c r="E403" s="115" t="s">
        <v>110</v>
      </c>
      <c r="F403" s="115">
        <v>825</v>
      </c>
      <c r="G403" s="106"/>
      <c r="O403" s="68">
        <v>1413401</v>
      </c>
      <c r="P403" s="66" t="s">
        <v>1007</v>
      </c>
      <c r="Q403" s="68">
        <v>2</v>
      </c>
      <c r="R403" s="68">
        <v>0</v>
      </c>
      <c r="S403" s="68">
        <v>2</v>
      </c>
      <c r="U403" s="97" t="s">
        <v>956</v>
      </c>
      <c r="V403" s="68">
        <v>600003</v>
      </c>
      <c r="W403" s="68">
        <v>2</v>
      </c>
      <c r="X403" s="68">
        <v>2</v>
      </c>
      <c r="Y403" s="68">
        <v>0</v>
      </c>
      <c r="AA403" s="66" t="s">
        <v>976</v>
      </c>
      <c r="AB403" s="121">
        <v>1081302</v>
      </c>
      <c r="AC403" s="121">
        <v>2</v>
      </c>
      <c r="AD403" s="121">
        <v>2</v>
      </c>
      <c r="AE403" s="121">
        <v>0</v>
      </c>
    </row>
    <row r="404" spans="1:31" ht="15.75" thickBot="1">
      <c r="A404" s="46" t="s">
        <v>165</v>
      </c>
      <c r="B404" s="93" t="s">
        <v>165</v>
      </c>
      <c r="C404" s="117">
        <v>388</v>
      </c>
      <c r="D404" s="33"/>
      <c r="E404" s="115" t="s">
        <v>165</v>
      </c>
      <c r="F404" s="115">
        <v>400</v>
      </c>
      <c r="G404" s="105"/>
      <c r="O404" s="68">
        <v>2092402</v>
      </c>
      <c r="P404" s="66" t="s">
        <v>1044</v>
      </c>
      <c r="Q404" s="68">
        <v>2</v>
      </c>
      <c r="R404" s="68">
        <v>2</v>
      </c>
      <c r="S404" s="68">
        <v>0</v>
      </c>
      <c r="U404" s="97" t="s">
        <v>958</v>
      </c>
      <c r="V404" s="68">
        <v>892401</v>
      </c>
      <c r="W404" s="68">
        <v>2</v>
      </c>
      <c r="X404" s="68">
        <v>0</v>
      </c>
      <c r="Y404" s="68">
        <v>2</v>
      </c>
      <c r="AA404" s="66" t="s">
        <v>1007</v>
      </c>
      <c r="AB404" s="121">
        <v>1413401</v>
      </c>
      <c r="AC404" s="121">
        <v>2</v>
      </c>
      <c r="AD404" s="121">
        <v>0</v>
      </c>
      <c r="AE404" s="121">
        <v>2</v>
      </c>
    </row>
    <row r="405" spans="1:31" ht="15.75" thickBot="1">
      <c r="A405" s="46" t="s">
        <v>782</v>
      </c>
      <c r="B405" s="94" t="s">
        <v>782</v>
      </c>
      <c r="C405" s="117">
        <v>20</v>
      </c>
      <c r="D405" s="33"/>
      <c r="E405" s="115" t="s">
        <v>782</v>
      </c>
      <c r="F405" s="115">
        <v>21</v>
      </c>
      <c r="G405" s="106"/>
      <c r="O405" s="68">
        <v>2330302</v>
      </c>
      <c r="P405" s="66" t="s">
        <v>1049</v>
      </c>
      <c r="Q405" s="68">
        <v>2</v>
      </c>
      <c r="R405" s="68">
        <v>2</v>
      </c>
      <c r="S405" s="68">
        <v>0</v>
      </c>
      <c r="U405" s="97" t="s">
        <v>976</v>
      </c>
      <c r="V405" s="68">
        <v>1081302</v>
      </c>
      <c r="W405" s="68">
        <v>2</v>
      </c>
      <c r="X405" s="68">
        <v>2</v>
      </c>
      <c r="Y405" s="68">
        <v>0</v>
      </c>
      <c r="AA405" s="66" t="s">
        <v>1044</v>
      </c>
      <c r="AB405" s="121">
        <v>2092402</v>
      </c>
      <c r="AC405" s="121">
        <v>2</v>
      </c>
      <c r="AD405" s="121">
        <v>2</v>
      </c>
      <c r="AE405" s="121">
        <v>0</v>
      </c>
    </row>
    <row r="406" spans="1:31" ht="15.75" thickBot="1">
      <c r="A406" s="46" t="s">
        <v>679</v>
      </c>
      <c r="B406" s="93" t="s">
        <v>679</v>
      </c>
      <c r="C406" s="117">
        <v>33</v>
      </c>
      <c r="D406" s="33"/>
      <c r="E406" s="115" t="s">
        <v>679</v>
      </c>
      <c r="F406" s="115">
        <v>37</v>
      </c>
      <c r="G406" s="105"/>
      <c r="O406" s="68">
        <v>2593400</v>
      </c>
      <c r="P406" s="66" t="s">
        <v>1066</v>
      </c>
      <c r="Q406" s="68">
        <v>2</v>
      </c>
      <c r="R406" s="68">
        <v>1</v>
      </c>
      <c r="S406" s="68">
        <v>1</v>
      </c>
      <c r="U406" s="97" t="s">
        <v>1007</v>
      </c>
      <c r="V406" s="68">
        <v>1413401</v>
      </c>
      <c r="W406" s="68">
        <v>2</v>
      </c>
      <c r="X406" s="68">
        <v>0</v>
      </c>
      <c r="Y406" s="68">
        <v>2</v>
      </c>
      <c r="AA406" s="66" t="s">
        <v>1066</v>
      </c>
      <c r="AB406" s="121">
        <v>2593400</v>
      </c>
      <c r="AC406" s="121">
        <v>2</v>
      </c>
      <c r="AD406" s="121">
        <v>1</v>
      </c>
      <c r="AE406" s="121">
        <v>1</v>
      </c>
    </row>
    <row r="407" spans="1:31" ht="24" thickBot="1">
      <c r="A407" s="46" t="s">
        <v>659</v>
      </c>
      <c r="B407" s="94" t="s">
        <v>659</v>
      </c>
      <c r="C407" s="117">
        <v>37</v>
      </c>
      <c r="D407" s="33"/>
      <c r="E407" s="115" t="s">
        <v>659</v>
      </c>
      <c r="F407" s="115">
        <v>39</v>
      </c>
      <c r="G407" s="106"/>
      <c r="O407" s="68">
        <v>3240003</v>
      </c>
      <c r="P407" s="66" t="s">
        <v>1081</v>
      </c>
      <c r="Q407" s="68">
        <v>2</v>
      </c>
      <c r="R407" s="68">
        <v>2</v>
      </c>
      <c r="S407" s="68">
        <v>0</v>
      </c>
      <c r="U407" s="97" t="s">
        <v>1044</v>
      </c>
      <c r="V407" s="68">
        <v>2092402</v>
      </c>
      <c r="W407" s="68">
        <v>2</v>
      </c>
      <c r="X407" s="68">
        <v>2</v>
      </c>
      <c r="Y407" s="68">
        <v>0</v>
      </c>
      <c r="AA407" s="66" t="s">
        <v>1081</v>
      </c>
      <c r="AB407" s="121">
        <v>3240003</v>
      </c>
      <c r="AC407" s="121">
        <v>2</v>
      </c>
      <c r="AD407" s="121">
        <v>2</v>
      </c>
      <c r="AE407" s="121">
        <v>0</v>
      </c>
    </row>
    <row r="408" spans="1:31" ht="15.75" thickBot="1">
      <c r="A408" s="46" t="s">
        <v>573</v>
      </c>
      <c r="B408" s="93" t="s">
        <v>573</v>
      </c>
      <c r="C408" s="117">
        <v>58</v>
      </c>
      <c r="D408" s="33"/>
      <c r="E408" s="115" t="s">
        <v>573</v>
      </c>
      <c r="F408" s="115">
        <v>61</v>
      </c>
      <c r="G408" s="105"/>
      <c r="O408" s="68">
        <v>3313902</v>
      </c>
      <c r="P408" s="66" t="s">
        <v>1095</v>
      </c>
      <c r="Q408" s="68">
        <v>2</v>
      </c>
      <c r="R408" s="68">
        <v>2</v>
      </c>
      <c r="S408" s="68">
        <v>0</v>
      </c>
      <c r="U408" s="97" t="s">
        <v>1066</v>
      </c>
      <c r="V408" s="68">
        <v>2593400</v>
      </c>
      <c r="W408" s="68">
        <v>2</v>
      </c>
      <c r="X408" s="68">
        <v>1</v>
      </c>
      <c r="Y408" s="68">
        <v>1</v>
      </c>
      <c r="AA408" s="66" t="s">
        <v>1126</v>
      </c>
      <c r="AB408" s="121">
        <v>4292801</v>
      </c>
      <c r="AC408" s="121">
        <v>2</v>
      </c>
      <c r="AD408" s="121">
        <v>2</v>
      </c>
      <c r="AE408" s="121">
        <v>0</v>
      </c>
    </row>
    <row r="409" spans="1:31" ht="23.25" thickBot="1">
      <c r="A409" s="46" t="s">
        <v>612</v>
      </c>
      <c r="B409" s="94" t="s">
        <v>612</v>
      </c>
      <c r="C409" s="117">
        <v>48</v>
      </c>
      <c r="D409" s="33"/>
      <c r="E409" s="115" t="s">
        <v>612</v>
      </c>
      <c r="F409" s="115">
        <v>50</v>
      </c>
      <c r="G409" s="106"/>
      <c r="O409" s="68">
        <v>4292801</v>
      </c>
      <c r="P409" s="66" t="s">
        <v>1126</v>
      </c>
      <c r="Q409" s="68">
        <v>2</v>
      </c>
      <c r="R409" s="68">
        <v>2</v>
      </c>
      <c r="S409" s="68">
        <v>0</v>
      </c>
      <c r="U409" s="97" t="s">
        <v>1081</v>
      </c>
      <c r="V409" s="68">
        <v>3240003</v>
      </c>
      <c r="W409" s="68">
        <v>2</v>
      </c>
      <c r="X409" s="68">
        <v>2</v>
      </c>
      <c r="Y409" s="68">
        <v>0</v>
      </c>
      <c r="AA409" s="66" t="s">
        <v>1144</v>
      </c>
      <c r="AB409" s="121">
        <v>4391600</v>
      </c>
      <c r="AC409" s="121">
        <v>2</v>
      </c>
      <c r="AD409" s="121">
        <v>2</v>
      </c>
      <c r="AE409" s="121">
        <v>0</v>
      </c>
    </row>
    <row r="410" spans="1:31" ht="15.75" thickBot="1">
      <c r="A410" s="46" t="s">
        <v>562</v>
      </c>
      <c r="B410" s="93" t="s">
        <v>562</v>
      </c>
      <c r="C410" s="117">
        <v>52</v>
      </c>
      <c r="D410" s="33"/>
      <c r="E410" s="115" t="s">
        <v>562</v>
      </c>
      <c r="F410" s="115">
        <v>54</v>
      </c>
      <c r="G410" s="105"/>
      <c r="O410" s="68">
        <v>4391600</v>
      </c>
      <c r="P410" s="66" t="s">
        <v>1144</v>
      </c>
      <c r="Q410" s="68">
        <v>2</v>
      </c>
      <c r="R410" s="68">
        <v>2</v>
      </c>
      <c r="S410" s="68">
        <v>0</v>
      </c>
      <c r="U410" s="97" t="s">
        <v>1126</v>
      </c>
      <c r="V410" s="68">
        <v>4292801</v>
      </c>
      <c r="W410" s="68">
        <v>2</v>
      </c>
      <c r="X410" s="68">
        <v>2</v>
      </c>
      <c r="Y410" s="68">
        <v>0</v>
      </c>
      <c r="AA410" s="66" t="s">
        <v>1149</v>
      </c>
      <c r="AB410" s="121">
        <v>4511102</v>
      </c>
      <c r="AC410" s="121">
        <v>2</v>
      </c>
      <c r="AD410" s="121">
        <v>2</v>
      </c>
      <c r="AE410" s="121">
        <v>0</v>
      </c>
    </row>
    <row r="411" spans="1:31" ht="15.75" thickBot="1">
      <c r="A411" s="46" t="s">
        <v>497</v>
      </c>
      <c r="B411" s="94" t="s">
        <v>497</v>
      </c>
      <c r="C411" s="117">
        <v>65</v>
      </c>
      <c r="D411" s="33"/>
      <c r="E411" s="115" t="s">
        <v>497</v>
      </c>
      <c r="F411" s="115">
        <v>66</v>
      </c>
      <c r="G411" s="106"/>
      <c r="O411" s="68">
        <v>4511102</v>
      </c>
      <c r="P411" s="66" t="s">
        <v>1149</v>
      </c>
      <c r="Q411" s="68">
        <v>2</v>
      </c>
      <c r="R411" s="68">
        <v>2</v>
      </c>
      <c r="S411" s="68">
        <v>0</v>
      </c>
      <c r="U411" s="97" t="s">
        <v>1144</v>
      </c>
      <c r="V411" s="68">
        <v>4391600</v>
      </c>
      <c r="W411" s="68">
        <v>2</v>
      </c>
      <c r="X411" s="68">
        <v>2</v>
      </c>
      <c r="Y411" s="68">
        <v>0</v>
      </c>
      <c r="AA411" s="66" t="s">
        <v>1163</v>
      </c>
      <c r="AB411" s="121">
        <v>4541201</v>
      </c>
      <c r="AC411" s="121">
        <v>2</v>
      </c>
      <c r="AD411" s="121">
        <v>1</v>
      </c>
      <c r="AE411" s="121">
        <v>1</v>
      </c>
    </row>
    <row r="412" spans="1:31" ht="24" thickBot="1">
      <c r="A412" s="46" t="s">
        <v>177</v>
      </c>
      <c r="B412" s="93" t="s">
        <v>177</v>
      </c>
      <c r="C412" s="117">
        <v>333</v>
      </c>
      <c r="D412" s="33"/>
      <c r="E412" s="115" t="s">
        <v>177</v>
      </c>
      <c r="F412" s="115">
        <v>361</v>
      </c>
      <c r="G412" s="105"/>
      <c r="O412" s="68">
        <v>4541201</v>
      </c>
      <c r="P412" s="66" t="s">
        <v>1163</v>
      </c>
      <c r="Q412" s="68">
        <v>2</v>
      </c>
      <c r="R412" s="68">
        <v>1</v>
      </c>
      <c r="S412" s="68">
        <v>1</v>
      </c>
      <c r="U412" s="97" t="s">
        <v>1149</v>
      </c>
      <c r="V412" s="68">
        <v>4511102</v>
      </c>
      <c r="W412" s="68">
        <v>2</v>
      </c>
      <c r="X412" s="68">
        <v>2</v>
      </c>
      <c r="Y412" s="68">
        <v>0</v>
      </c>
      <c r="AA412" s="66" t="s">
        <v>1168</v>
      </c>
      <c r="AB412" s="121">
        <v>4612500</v>
      </c>
      <c r="AC412" s="121">
        <v>2</v>
      </c>
      <c r="AD412" s="121">
        <v>2</v>
      </c>
      <c r="AE412" s="121">
        <v>0</v>
      </c>
    </row>
    <row r="413" spans="1:31" ht="24" thickBot="1">
      <c r="A413" s="46" t="s">
        <v>660</v>
      </c>
      <c r="B413" s="94" t="s">
        <v>660</v>
      </c>
      <c r="C413" s="117">
        <v>38</v>
      </c>
      <c r="D413" s="33"/>
      <c r="E413" s="115" t="s">
        <v>660</v>
      </c>
      <c r="F413" s="115">
        <v>40</v>
      </c>
      <c r="G413" s="106"/>
      <c r="O413" s="68">
        <v>4612500</v>
      </c>
      <c r="P413" s="66" t="s">
        <v>1168</v>
      </c>
      <c r="Q413" s="68">
        <v>2</v>
      </c>
      <c r="R413" s="68">
        <v>2</v>
      </c>
      <c r="S413" s="68">
        <v>0</v>
      </c>
      <c r="U413" s="97" t="s">
        <v>1163</v>
      </c>
      <c r="V413" s="68">
        <v>4541201</v>
      </c>
      <c r="W413" s="68">
        <v>2</v>
      </c>
      <c r="X413" s="68">
        <v>1</v>
      </c>
      <c r="Y413" s="68">
        <v>1</v>
      </c>
      <c r="AA413" s="66" t="s">
        <v>1172</v>
      </c>
      <c r="AB413" s="121">
        <v>4618402</v>
      </c>
      <c r="AC413" s="121">
        <v>2</v>
      </c>
      <c r="AD413" s="121">
        <v>1</v>
      </c>
      <c r="AE413" s="121">
        <v>1</v>
      </c>
    </row>
    <row r="414" spans="1:31" ht="24" thickBot="1">
      <c r="A414" s="46" t="s">
        <v>300</v>
      </c>
      <c r="B414" s="93" t="s">
        <v>300</v>
      </c>
      <c r="C414" s="117">
        <v>144</v>
      </c>
      <c r="D414" s="33"/>
      <c r="E414" s="115" t="s">
        <v>300</v>
      </c>
      <c r="F414" s="115">
        <v>155</v>
      </c>
      <c r="G414" s="105"/>
      <c r="O414" s="68">
        <v>4618402</v>
      </c>
      <c r="P414" s="66" t="s">
        <v>1172</v>
      </c>
      <c r="Q414" s="68">
        <v>2</v>
      </c>
      <c r="R414" s="68">
        <v>1</v>
      </c>
      <c r="S414" s="68">
        <v>1</v>
      </c>
      <c r="U414" s="97" t="s">
        <v>1172</v>
      </c>
      <c r="V414" s="68">
        <v>4618402</v>
      </c>
      <c r="W414" s="68">
        <v>2</v>
      </c>
      <c r="X414" s="68">
        <v>1</v>
      </c>
      <c r="Y414" s="68">
        <v>1</v>
      </c>
      <c r="AA414" s="66" t="s">
        <v>1173</v>
      </c>
      <c r="AB414" s="121">
        <v>4618499</v>
      </c>
      <c r="AC414" s="121">
        <v>2</v>
      </c>
      <c r="AD414" s="121">
        <v>2</v>
      </c>
      <c r="AE414" s="121">
        <v>0</v>
      </c>
    </row>
    <row r="415" spans="1:31" ht="24" thickBot="1">
      <c r="A415" s="46" t="s">
        <v>807</v>
      </c>
      <c r="B415" s="94" t="s">
        <v>807</v>
      </c>
      <c r="C415" s="117">
        <v>21</v>
      </c>
      <c r="D415" s="33"/>
      <c r="E415" s="115" t="s">
        <v>807</v>
      </c>
      <c r="F415" s="115">
        <v>21</v>
      </c>
      <c r="G415" s="106"/>
      <c r="O415" s="68">
        <v>4618499</v>
      </c>
      <c r="P415" s="66" t="s">
        <v>1173</v>
      </c>
      <c r="Q415" s="68">
        <v>2</v>
      </c>
      <c r="R415" s="68">
        <v>2</v>
      </c>
      <c r="S415" s="68">
        <v>0</v>
      </c>
      <c r="U415" s="97" t="s">
        <v>1173</v>
      </c>
      <c r="V415" s="68">
        <v>4618499</v>
      </c>
      <c r="W415" s="68">
        <v>2</v>
      </c>
      <c r="X415" s="68">
        <v>2</v>
      </c>
      <c r="Y415" s="68">
        <v>0</v>
      </c>
      <c r="AA415" s="66" t="s">
        <v>1179</v>
      </c>
      <c r="AB415" s="121">
        <v>4637199</v>
      </c>
      <c r="AC415" s="121">
        <v>2</v>
      </c>
      <c r="AD415" s="121">
        <v>1</v>
      </c>
      <c r="AE415" s="121">
        <v>1</v>
      </c>
    </row>
    <row r="416" spans="1:31" ht="24" thickBot="1">
      <c r="A416" s="46" t="s">
        <v>105</v>
      </c>
      <c r="B416" s="93" t="s">
        <v>105</v>
      </c>
      <c r="C416" s="117">
        <v>945</v>
      </c>
      <c r="D416" s="33"/>
      <c r="E416" s="115" t="s">
        <v>105</v>
      </c>
      <c r="F416" s="115">
        <v>979</v>
      </c>
      <c r="G416" s="105"/>
      <c r="O416" s="68">
        <v>4637199</v>
      </c>
      <c r="P416" s="66" t="s">
        <v>1179</v>
      </c>
      <c r="Q416" s="68">
        <v>2</v>
      </c>
      <c r="R416" s="68">
        <v>1</v>
      </c>
      <c r="S416" s="68">
        <v>1</v>
      </c>
      <c r="U416" s="97" t="s">
        <v>1179</v>
      </c>
      <c r="V416" s="68">
        <v>4637199</v>
      </c>
      <c r="W416" s="68">
        <v>2</v>
      </c>
      <c r="X416" s="68">
        <v>1</v>
      </c>
      <c r="Y416" s="68">
        <v>1</v>
      </c>
      <c r="AA416" s="66" t="s">
        <v>1184</v>
      </c>
      <c r="AB416" s="121">
        <v>4643501</v>
      </c>
      <c r="AC416" s="121">
        <v>2</v>
      </c>
      <c r="AD416" s="121">
        <v>1</v>
      </c>
      <c r="AE416" s="121">
        <v>1</v>
      </c>
    </row>
    <row r="417" spans="1:31" ht="24" thickBot="1">
      <c r="A417" s="46" t="s">
        <v>152</v>
      </c>
      <c r="B417" s="94" t="s">
        <v>152</v>
      </c>
      <c r="C417" s="117">
        <v>409</v>
      </c>
      <c r="D417" s="33"/>
      <c r="E417" s="115" t="s">
        <v>152</v>
      </c>
      <c r="F417" s="115">
        <v>427</v>
      </c>
      <c r="G417" s="106"/>
      <c r="O417" s="68">
        <v>4643501</v>
      </c>
      <c r="P417" s="66" t="s">
        <v>1184</v>
      </c>
      <c r="Q417" s="68">
        <v>2</v>
      </c>
      <c r="R417" s="68">
        <v>1</v>
      </c>
      <c r="S417" s="68">
        <v>1</v>
      </c>
      <c r="U417" s="97" t="s">
        <v>1184</v>
      </c>
      <c r="V417" s="68">
        <v>4643501</v>
      </c>
      <c r="W417" s="68">
        <v>2</v>
      </c>
      <c r="X417" s="68">
        <v>1</v>
      </c>
      <c r="Y417" s="68">
        <v>1</v>
      </c>
      <c r="AA417" s="66" t="s">
        <v>1191</v>
      </c>
      <c r="AB417" s="121">
        <v>4649499</v>
      </c>
      <c r="AC417" s="121">
        <v>2</v>
      </c>
      <c r="AD417" s="121">
        <v>0</v>
      </c>
      <c r="AE417" s="121">
        <v>2</v>
      </c>
    </row>
    <row r="418" spans="1:31" ht="24" thickBot="1">
      <c r="A418" s="46" t="s">
        <v>726</v>
      </c>
      <c r="B418" s="93" t="s">
        <v>726</v>
      </c>
      <c r="C418" s="117">
        <v>26</v>
      </c>
      <c r="D418" s="33"/>
      <c r="E418" s="115" t="s">
        <v>726</v>
      </c>
      <c r="F418" s="115">
        <v>26</v>
      </c>
      <c r="G418" s="105"/>
      <c r="O418" s="68">
        <v>4649499</v>
      </c>
      <c r="P418" s="66" t="s">
        <v>1191</v>
      </c>
      <c r="Q418" s="68">
        <v>2</v>
      </c>
      <c r="R418" s="68">
        <v>0</v>
      </c>
      <c r="S418" s="68">
        <v>2</v>
      </c>
      <c r="U418" s="97" t="s">
        <v>1191</v>
      </c>
      <c r="V418" s="68">
        <v>4649499</v>
      </c>
      <c r="W418" s="68">
        <v>2</v>
      </c>
      <c r="X418" s="68">
        <v>0</v>
      </c>
      <c r="Y418" s="68">
        <v>2</v>
      </c>
      <c r="AA418" s="66" t="s">
        <v>1197</v>
      </c>
      <c r="AB418" s="121">
        <v>4687701</v>
      </c>
      <c r="AC418" s="121">
        <v>2</v>
      </c>
      <c r="AD418" s="121">
        <v>1</v>
      </c>
      <c r="AE418" s="121">
        <v>1</v>
      </c>
    </row>
    <row r="419" spans="1:31" ht="15.75" thickBot="1">
      <c r="A419" s="46" t="s">
        <v>349</v>
      </c>
      <c r="B419" s="94" t="s">
        <v>349</v>
      </c>
      <c r="C419" s="117">
        <v>138</v>
      </c>
      <c r="D419" s="33"/>
      <c r="E419" s="115" t="s">
        <v>349</v>
      </c>
      <c r="F419" s="115">
        <v>144</v>
      </c>
      <c r="G419" s="106"/>
      <c r="O419" s="68">
        <v>4687701</v>
      </c>
      <c r="P419" s="66" t="s">
        <v>1197</v>
      </c>
      <c r="Q419" s="68">
        <v>2</v>
      </c>
      <c r="R419" s="68">
        <v>1</v>
      </c>
      <c r="S419" s="68">
        <v>1</v>
      </c>
      <c r="U419" s="97" t="s">
        <v>1196</v>
      </c>
      <c r="V419" s="68">
        <v>4686902</v>
      </c>
      <c r="W419" s="68">
        <v>2</v>
      </c>
      <c r="X419" s="68">
        <v>1</v>
      </c>
      <c r="Y419" s="68">
        <v>1</v>
      </c>
      <c r="AA419" s="66" t="s">
        <v>1286</v>
      </c>
      <c r="AB419" s="121">
        <v>5211702</v>
      </c>
      <c r="AC419" s="121">
        <v>2</v>
      </c>
      <c r="AD419" s="121">
        <v>1</v>
      </c>
      <c r="AE419" s="121">
        <v>1</v>
      </c>
    </row>
    <row r="420" spans="1:31" ht="15.75" thickBot="1">
      <c r="A420" s="46" t="s">
        <v>783</v>
      </c>
      <c r="B420" s="93" t="s">
        <v>783</v>
      </c>
      <c r="C420" s="117">
        <v>20</v>
      </c>
      <c r="D420" s="33"/>
      <c r="E420" s="115" t="s">
        <v>783</v>
      </c>
      <c r="F420" s="115">
        <v>20</v>
      </c>
      <c r="G420" s="105"/>
      <c r="O420" s="68">
        <v>5211702</v>
      </c>
      <c r="P420" s="66" t="s">
        <v>1286</v>
      </c>
      <c r="Q420" s="68">
        <v>2</v>
      </c>
      <c r="R420" s="68">
        <v>1</v>
      </c>
      <c r="S420" s="68">
        <v>1</v>
      </c>
      <c r="U420" s="97" t="s">
        <v>1197</v>
      </c>
      <c r="V420" s="68">
        <v>4687701</v>
      </c>
      <c r="W420" s="68">
        <v>2</v>
      </c>
      <c r="X420" s="68">
        <v>1</v>
      </c>
      <c r="Y420" s="68">
        <v>1</v>
      </c>
      <c r="AA420" s="66" t="s">
        <v>1317</v>
      </c>
      <c r="AB420" s="121">
        <v>6110803</v>
      </c>
      <c r="AC420" s="121">
        <v>2</v>
      </c>
      <c r="AD420" s="121">
        <v>1</v>
      </c>
      <c r="AE420" s="121">
        <v>1</v>
      </c>
    </row>
    <row r="421" spans="1:31" ht="15.75" thickBot="1">
      <c r="A421" s="46" t="s">
        <v>831</v>
      </c>
      <c r="B421" s="94" t="s">
        <v>831</v>
      </c>
      <c r="C421" s="117">
        <v>17</v>
      </c>
      <c r="D421" s="33"/>
      <c r="E421" s="115" t="s">
        <v>831</v>
      </c>
      <c r="F421" s="115">
        <v>17</v>
      </c>
      <c r="G421" s="106"/>
      <c r="O421" s="68">
        <v>6110803</v>
      </c>
      <c r="P421" s="66" t="s">
        <v>1317</v>
      </c>
      <c r="Q421" s="68">
        <v>2</v>
      </c>
      <c r="R421" s="68">
        <v>1</v>
      </c>
      <c r="S421" s="68">
        <v>1</v>
      </c>
      <c r="U421" s="97" t="s">
        <v>1286</v>
      </c>
      <c r="V421" s="68">
        <v>5211702</v>
      </c>
      <c r="W421" s="68">
        <v>2</v>
      </c>
      <c r="X421" s="68">
        <v>1</v>
      </c>
      <c r="Y421" s="68">
        <v>1</v>
      </c>
      <c r="AA421" s="66" t="s">
        <v>1320</v>
      </c>
      <c r="AB421" s="121">
        <v>6190601</v>
      </c>
      <c r="AC421" s="121">
        <v>2</v>
      </c>
      <c r="AD421" s="121">
        <v>2</v>
      </c>
      <c r="AE421" s="121">
        <v>0</v>
      </c>
    </row>
    <row r="422" spans="1:31" ht="24" thickBot="1">
      <c r="A422" s="46" t="s">
        <v>878</v>
      </c>
      <c r="B422" s="93" t="s">
        <v>878</v>
      </c>
      <c r="C422" s="117">
        <v>10</v>
      </c>
      <c r="D422" s="33"/>
      <c r="E422" s="115" t="s">
        <v>878</v>
      </c>
      <c r="F422" s="115">
        <v>10</v>
      </c>
      <c r="G422" s="105"/>
      <c r="O422" s="68">
        <v>6190601</v>
      </c>
      <c r="P422" s="66" t="s">
        <v>1320</v>
      </c>
      <c r="Q422" s="68">
        <v>2</v>
      </c>
      <c r="R422" s="68">
        <v>2</v>
      </c>
      <c r="S422" s="68">
        <v>0</v>
      </c>
      <c r="U422" s="97" t="s">
        <v>1317</v>
      </c>
      <c r="V422" s="68">
        <v>6110803</v>
      </c>
      <c r="W422" s="68">
        <v>2</v>
      </c>
      <c r="X422" s="68">
        <v>1</v>
      </c>
      <c r="Y422" s="68">
        <v>1</v>
      </c>
      <c r="AA422" s="66" t="s">
        <v>1326</v>
      </c>
      <c r="AB422" s="121">
        <v>6311900</v>
      </c>
      <c r="AC422" s="121">
        <v>2</v>
      </c>
      <c r="AD422" s="121">
        <v>2</v>
      </c>
      <c r="AE422" s="121">
        <v>0</v>
      </c>
    </row>
    <row r="423" spans="1:31" ht="24" thickBot="1">
      <c r="A423" s="46" t="s">
        <v>169</v>
      </c>
      <c r="B423" s="94" t="s">
        <v>169</v>
      </c>
      <c r="C423" s="117">
        <v>364</v>
      </c>
      <c r="D423" s="33"/>
      <c r="E423" s="115" t="s">
        <v>169</v>
      </c>
      <c r="F423" s="115">
        <v>384</v>
      </c>
      <c r="G423" s="106"/>
      <c r="O423" s="68">
        <v>6311900</v>
      </c>
      <c r="P423" s="66" t="s">
        <v>1326</v>
      </c>
      <c r="Q423" s="68">
        <v>2</v>
      </c>
      <c r="R423" s="68">
        <v>2</v>
      </c>
      <c r="S423" s="68">
        <v>0</v>
      </c>
      <c r="U423" s="97" t="s">
        <v>1320</v>
      </c>
      <c r="V423" s="68">
        <v>6190601</v>
      </c>
      <c r="W423" s="68">
        <v>2</v>
      </c>
      <c r="X423" s="68">
        <v>2</v>
      </c>
      <c r="Y423" s="68">
        <v>0</v>
      </c>
      <c r="AA423" s="66" t="s">
        <v>1330</v>
      </c>
      <c r="AB423" s="121">
        <v>6619302</v>
      </c>
      <c r="AC423" s="121">
        <v>2</v>
      </c>
      <c r="AD423" s="121">
        <v>0</v>
      </c>
      <c r="AE423" s="121">
        <v>2</v>
      </c>
    </row>
    <row r="424" spans="1:31" ht="23.25" thickBot="1">
      <c r="A424" s="46" t="s">
        <v>59</v>
      </c>
      <c r="B424" s="93" t="s">
        <v>59</v>
      </c>
      <c r="C424" s="118">
        <v>6831</v>
      </c>
      <c r="D424" s="111"/>
      <c r="E424" s="115" t="s">
        <v>59</v>
      </c>
      <c r="F424" s="116">
        <v>7240</v>
      </c>
      <c r="G424" s="108"/>
      <c r="O424" s="68">
        <v>6619302</v>
      </c>
      <c r="P424" s="66" t="s">
        <v>1330</v>
      </c>
      <c r="Q424" s="68">
        <v>2</v>
      </c>
      <c r="R424" s="68">
        <v>0</v>
      </c>
      <c r="S424" s="68">
        <v>2</v>
      </c>
      <c r="U424" s="97" t="s">
        <v>1326</v>
      </c>
      <c r="V424" s="68">
        <v>6311900</v>
      </c>
      <c r="W424" s="68">
        <v>2</v>
      </c>
      <c r="X424" s="68">
        <v>2</v>
      </c>
      <c r="Y424" s="68">
        <v>0</v>
      </c>
      <c r="AA424" s="66" t="s">
        <v>1336</v>
      </c>
      <c r="AB424" s="121">
        <v>7119703</v>
      </c>
      <c r="AC424" s="121">
        <v>2</v>
      </c>
      <c r="AD424" s="121">
        <v>2</v>
      </c>
      <c r="AE424" s="121">
        <v>0</v>
      </c>
    </row>
    <row r="425" spans="1:31" ht="15.75" thickBot="1">
      <c r="A425" s="46" t="s">
        <v>890</v>
      </c>
      <c r="B425" s="94" t="s">
        <v>890</v>
      </c>
      <c r="C425" s="117">
        <v>9</v>
      </c>
      <c r="D425" s="33"/>
      <c r="E425" s="115" t="s">
        <v>890</v>
      </c>
      <c r="F425" s="115">
        <v>10</v>
      </c>
      <c r="G425" s="106"/>
      <c r="O425" s="68">
        <v>7119703</v>
      </c>
      <c r="P425" s="66" t="s">
        <v>1336</v>
      </c>
      <c r="Q425" s="68">
        <v>2</v>
      </c>
      <c r="R425" s="68">
        <v>2</v>
      </c>
      <c r="S425" s="68">
        <v>0</v>
      </c>
      <c r="U425" s="97" t="s">
        <v>1330</v>
      </c>
      <c r="V425" s="68">
        <v>6619302</v>
      </c>
      <c r="W425" s="68">
        <v>2</v>
      </c>
      <c r="X425" s="68">
        <v>0</v>
      </c>
      <c r="Y425" s="68">
        <v>2</v>
      </c>
      <c r="AA425" s="66" t="s">
        <v>1337</v>
      </c>
      <c r="AB425" s="121">
        <v>7311400</v>
      </c>
      <c r="AC425" s="121">
        <v>2</v>
      </c>
      <c r="AD425" s="121">
        <v>1</v>
      </c>
      <c r="AE425" s="121">
        <v>1</v>
      </c>
    </row>
    <row r="426" spans="1:31" ht="15.75" thickBot="1">
      <c r="A426" s="46" t="s">
        <v>383</v>
      </c>
      <c r="B426" s="93" t="s">
        <v>383</v>
      </c>
      <c r="C426" s="117">
        <v>101</v>
      </c>
      <c r="D426" s="33"/>
      <c r="E426" s="115" t="s">
        <v>383</v>
      </c>
      <c r="F426" s="115">
        <v>111</v>
      </c>
      <c r="G426" s="105"/>
      <c r="O426" s="68">
        <v>7311400</v>
      </c>
      <c r="P426" s="66" t="s">
        <v>1337</v>
      </c>
      <c r="Q426" s="68">
        <v>2</v>
      </c>
      <c r="R426" s="68">
        <v>1</v>
      </c>
      <c r="S426" s="68">
        <v>1</v>
      </c>
      <c r="U426" s="97" t="s">
        <v>1337</v>
      </c>
      <c r="V426" s="68">
        <v>7311400</v>
      </c>
      <c r="W426" s="68">
        <v>2</v>
      </c>
      <c r="X426" s="68">
        <v>1</v>
      </c>
      <c r="Y426" s="68">
        <v>1</v>
      </c>
      <c r="AA426" s="66" t="s">
        <v>1342</v>
      </c>
      <c r="AB426" s="121">
        <v>7410201</v>
      </c>
      <c r="AC426" s="121">
        <v>2</v>
      </c>
      <c r="AD426" s="121">
        <v>0</v>
      </c>
      <c r="AE426" s="121">
        <v>2</v>
      </c>
    </row>
    <row r="427" spans="1:31" ht="15.75" thickBot="1">
      <c r="A427" s="46" t="s">
        <v>821</v>
      </c>
      <c r="B427" s="94" t="s">
        <v>821</v>
      </c>
      <c r="C427" s="117">
        <v>16</v>
      </c>
      <c r="D427" s="33"/>
      <c r="E427" s="115" t="s">
        <v>821</v>
      </c>
      <c r="F427" s="115">
        <v>16</v>
      </c>
      <c r="G427" s="106"/>
      <c r="O427" s="68">
        <v>7410201</v>
      </c>
      <c r="P427" s="66" t="s">
        <v>1342</v>
      </c>
      <c r="Q427" s="68">
        <v>2</v>
      </c>
      <c r="R427" s="68">
        <v>0</v>
      </c>
      <c r="S427" s="68">
        <v>2</v>
      </c>
      <c r="U427" s="97" t="s">
        <v>1342</v>
      </c>
      <c r="V427" s="68">
        <v>7410201</v>
      </c>
      <c r="W427" s="68">
        <v>2</v>
      </c>
      <c r="X427" s="68">
        <v>0</v>
      </c>
      <c r="Y427" s="68">
        <v>2</v>
      </c>
      <c r="AA427" s="66" t="s">
        <v>1348</v>
      </c>
      <c r="AB427" s="121">
        <v>7490102</v>
      </c>
      <c r="AC427" s="121">
        <v>2</v>
      </c>
      <c r="AD427" s="121">
        <v>2</v>
      </c>
      <c r="AE427" s="121">
        <v>0</v>
      </c>
    </row>
    <row r="428" spans="1:31" ht="15.75" thickBot="1">
      <c r="A428" s="46" t="s">
        <v>393</v>
      </c>
      <c r="B428" s="93" t="s">
        <v>393</v>
      </c>
      <c r="C428" s="117">
        <v>98</v>
      </c>
      <c r="D428" s="33"/>
      <c r="E428" s="115" t="s">
        <v>393</v>
      </c>
      <c r="F428" s="115">
        <v>108</v>
      </c>
      <c r="G428" s="105"/>
      <c r="O428" s="68">
        <v>7490102</v>
      </c>
      <c r="P428" s="66" t="s">
        <v>1348</v>
      </c>
      <c r="Q428" s="68">
        <v>2</v>
      </c>
      <c r="R428" s="68">
        <v>2</v>
      </c>
      <c r="S428" s="68">
        <v>0</v>
      </c>
      <c r="U428" s="97" t="s">
        <v>1348</v>
      </c>
      <c r="V428" s="68">
        <v>7490102</v>
      </c>
      <c r="W428" s="68">
        <v>2</v>
      </c>
      <c r="X428" s="68">
        <v>2</v>
      </c>
      <c r="Y428" s="68">
        <v>0</v>
      </c>
      <c r="AA428" s="66" t="s">
        <v>1352</v>
      </c>
      <c r="AB428" s="121">
        <v>7711000</v>
      </c>
      <c r="AC428" s="121">
        <v>2</v>
      </c>
      <c r="AD428" s="121">
        <v>2</v>
      </c>
      <c r="AE428" s="121">
        <v>0</v>
      </c>
    </row>
    <row r="429" spans="1:31" ht="15.75" thickBot="1">
      <c r="A429" s="46" t="s">
        <v>494</v>
      </c>
      <c r="B429" s="94" t="s">
        <v>494</v>
      </c>
      <c r="C429" s="117">
        <v>64</v>
      </c>
      <c r="D429" s="33"/>
      <c r="E429" s="115" t="s">
        <v>494</v>
      </c>
      <c r="F429" s="115">
        <v>72</v>
      </c>
      <c r="G429" s="106"/>
      <c r="O429" s="68">
        <v>7711000</v>
      </c>
      <c r="P429" s="66" t="s">
        <v>1352</v>
      </c>
      <c r="Q429" s="68">
        <v>2</v>
      </c>
      <c r="R429" s="68">
        <v>2</v>
      </c>
      <c r="S429" s="68">
        <v>0</v>
      </c>
      <c r="U429" s="97" t="s">
        <v>1352</v>
      </c>
      <c r="V429" s="68">
        <v>7711000</v>
      </c>
      <c r="W429" s="68">
        <v>2</v>
      </c>
      <c r="X429" s="68">
        <v>2</v>
      </c>
      <c r="Y429" s="68">
        <v>0</v>
      </c>
      <c r="AA429" s="66" t="s">
        <v>1368</v>
      </c>
      <c r="AB429" s="121">
        <v>7810800</v>
      </c>
      <c r="AC429" s="121">
        <v>2</v>
      </c>
      <c r="AD429" s="121">
        <v>0</v>
      </c>
      <c r="AE429" s="121">
        <v>2</v>
      </c>
    </row>
    <row r="430" spans="1:31" ht="15.75" thickBot="1">
      <c r="A430" s="46" t="s">
        <v>150</v>
      </c>
      <c r="B430" s="93" t="s">
        <v>150</v>
      </c>
      <c r="C430" s="117">
        <v>448</v>
      </c>
      <c r="D430" s="33"/>
      <c r="E430" s="115" t="s">
        <v>150</v>
      </c>
      <c r="F430" s="115">
        <v>471</v>
      </c>
      <c r="G430" s="105"/>
      <c r="O430" s="68">
        <v>7729203</v>
      </c>
      <c r="P430" s="66" t="s">
        <v>1359</v>
      </c>
      <c r="Q430" s="68">
        <v>2</v>
      </c>
      <c r="R430" s="68">
        <v>1</v>
      </c>
      <c r="S430" s="68">
        <v>1</v>
      </c>
      <c r="U430" s="97" t="s">
        <v>1368</v>
      </c>
      <c r="V430" s="68">
        <v>7810800</v>
      </c>
      <c r="W430" s="68">
        <v>2</v>
      </c>
      <c r="X430" s="68">
        <v>0</v>
      </c>
      <c r="Y430" s="68">
        <v>2</v>
      </c>
      <c r="AA430" s="66" t="s">
        <v>1369</v>
      </c>
      <c r="AB430" s="121">
        <v>7820500</v>
      </c>
      <c r="AC430" s="121">
        <v>2</v>
      </c>
      <c r="AD430" s="121">
        <v>1</v>
      </c>
      <c r="AE430" s="121">
        <v>1</v>
      </c>
    </row>
    <row r="431" spans="1:31" ht="15.75" thickBot="1">
      <c r="A431" s="46" t="s">
        <v>618</v>
      </c>
      <c r="B431" s="94" t="s">
        <v>618</v>
      </c>
      <c r="C431" s="117">
        <v>38</v>
      </c>
      <c r="D431" s="33"/>
      <c r="E431" s="115" t="s">
        <v>618</v>
      </c>
      <c r="F431" s="115">
        <v>38</v>
      </c>
      <c r="G431" s="106"/>
      <c r="O431" s="68">
        <v>7810800</v>
      </c>
      <c r="P431" s="66" t="s">
        <v>1368</v>
      </c>
      <c r="Q431" s="68">
        <v>2</v>
      </c>
      <c r="R431" s="68">
        <v>0</v>
      </c>
      <c r="S431" s="68">
        <v>2</v>
      </c>
      <c r="U431" s="97" t="s">
        <v>1369</v>
      </c>
      <c r="V431" s="68">
        <v>7820500</v>
      </c>
      <c r="W431" s="68">
        <v>2</v>
      </c>
      <c r="X431" s="68">
        <v>1</v>
      </c>
      <c r="Y431" s="68">
        <v>1</v>
      </c>
      <c r="AA431" s="66" t="s">
        <v>1373</v>
      </c>
      <c r="AB431" s="121">
        <v>8011101</v>
      </c>
      <c r="AC431" s="121">
        <v>2</v>
      </c>
      <c r="AD431" s="121">
        <v>1</v>
      </c>
      <c r="AE431" s="121">
        <v>1</v>
      </c>
    </row>
    <row r="432" spans="1:31" ht="15.75" thickBot="1">
      <c r="A432" s="46" t="s">
        <v>584</v>
      </c>
      <c r="B432" s="93" t="s">
        <v>584</v>
      </c>
      <c r="C432" s="117">
        <v>52</v>
      </c>
      <c r="D432" s="33"/>
      <c r="E432" s="115" t="s">
        <v>584</v>
      </c>
      <c r="F432" s="115">
        <v>59</v>
      </c>
      <c r="G432" s="105"/>
      <c r="O432" s="68">
        <v>7820500</v>
      </c>
      <c r="P432" s="66" t="s">
        <v>1369</v>
      </c>
      <c r="Q432" s="68">
        <v>2</v>
      </c>
      <c r="R432" s="68">
        <v>1</v>
      </c>
      <c r="S432" s="68">
        <v>1</v>
      </c>
      <c r="U432" s="97" t="s">
        <v>1373</v>
      </c>
      <c r="V432" s="68">
        <v>8011101</v>
      </c>
      <c r="W432" s="68">
        <v>2</v>
      </c>
      <c r="X432" s="68">
        <v>1</v>
      </c>
      <c r="Y432" s="68">
        <v>1</v>
      </c>
      <c r="AA432" s="66" t="s">
        <v>1396</v>
      </c>
      <c r="AB432" s="121">
        <v>8592901</v>
      </c>
      <c r="AC432" s="121">
        <v>2</v>
      </c>
      <c r="AD432" s="121">
        <v>0</v>
      </c>
      <c r="AE432" s="121">
        <v>2</v>
      </c>
    </row>
    <row r="433" spans="1:31" ht="15.75" thickBot="1">
      <c r="A433" s="46" t="s">
        <v>226</v>
      </c>
      <c r="B433" s="94" t="s">
        <v>226</v>
      </c>
      <c r="C433" s="117">
        <v>228</v>
      </c>
      <c r="D433" s="33"/>
      <c r="E433" s="115" t="s">
        <v>226</v>
      </c>
      <c r="F433" s="115">
        <v>234</v>
      </c>
      <c r="G433" s="106"/>
      <c r="O433" s="68">
        <v>8011101</v>
      </c>
      <c r="P433" s="66" t="s">
        <v>1373</v>
      </c>
      <c r="Q433" s="68">
        <v>2</v>
      </c>
      <c r="R433" s="68">
        <v>1</v>
      </c>
      <c r="S433" s="68">
        <v>1</v>
      </c>
      <c r="U433" s="97" t="s">
        <v>1396</v>
      </c>
      <c r="V433" s="68">
        <v>8592901</v>
      </c>
      <c r="W433" s="68">
        <v>2</v>
      </c>
      <c r="X433" s="68">
        <v>0</v>
      </c>
      <c r="Y433" s="68">
        <v>2</v>
      </c>
      <c r="AA433" s="66" t="s">
        <v>1405</v>
      </c>
      <c r="AB433" s="121">
        <v>8650004</v>
      </c>
      <c r="AC433" s="121">
        <v>2</v>
      </c>
      <c r="AD433" s="121">
        <v>0</v>
      </c>
      <c r="AE433" s="121">
        <v>2</v>
      </c>
    </row>
    <row r="434" spans="1:31" ht="24" thickBot="1">
      <c r="A434" s="46" t="s">
        <v>428</v>
      </c>
      <c r="B434" s="93" t="s">
        <v>428</v>
      </c>
      <c r="C434" s="117">
        <v>84</v>
      </c>
      <c r="D434" s="33"/>
      <c r="E434" s="115" t="s">
        <v>428</v>
      </c>
      <c r="F434" s="115">
        <v>96</v>
      </c>
      <c r="G434" s="105"/>
      <c r="O434" s="68">
        <v>8650004</v>
      </c>
      <c r="P434" s="66" t="s">
        <v>1405</v>
      </c>
      <c r="Q434" s="68">
        <v>2</v>
      </c>
      <c r="R434" s="68">
        <v>0</v>
      </c>
      <c r="S434" s="68">
        <v>2</v>
      </c>
      <c r="U434" s="97" t="s">
        <v>1405</v>
      </c>
      <c r="V434" s="68">
        <v>8650004</v>
      </c>
      <c r="W434" s="68">
        <v>2</v>
      </c>
      <c r="X434" s="68">
        <v>0</v>
      </c>
      <c r="Y434" s="68">
        <v>2</v>
      </c>
      <c r="AA434" s="66" t="s">
        <v>1414</v>
      </c>
      <c r="AB434" s="121">
        <v>9001999</v>
      </c>
      <c r="AC434" s="121">
        <v>2</v>
      </c>
      <c r="AD434" s="121">
        <v>2</v>
      </c>
      <c r="AE434" s="121">
        <v>0</v>
      </c>
    </row>
    <row r="435" spans="1:31" ht="23.25" thickBot="1">
      <c r="A435" s="46" t="s">
        <v>126</v>
      </c>
      <c r="B435" s="94" t="s">
        <v>126</v>
      </c>
      <c r="C435" s="117">
        <v>682</v>
      </c>
      <c r="D435" s="33"/>
      <c r="E435" s="115" t="s">
        <v>126</v>
      </c>
      <c r="F435" s="115">
        <v>732</v>
      </c>
      <c r="G435" s="106"/>
      <c r="O435" s="68">
        <v>9001999</v>
      </c>
      <c r="P435" s="66" t="s">
        <v>1414</v>
      </c>
      <c r="Q435" s="68">
        <v>2</v>
      </c>
      <c r="R435" s="68">
        <v>2</v>
      </c>
      <c r="S435" s="68">
        <v>0</v>
      </c>
      <c r="U435" s="97" t="s">
        <v>1414</v>
      </c>
      <c r="V435" s="68">
        <v>9001999</v>
      </c>
      <c r="W435" s="68">
        <v>2</v>
      </c>
      <c r="X435" s="68">
        <v>2</v>
      </c>
      <c r="Y435" s="68">
        <v>0</v>
      </c>
      <c r="AA435" s="66" t="s">
        <v>1415</v>
      </c>
      <c r="AB435" s="121">
        <v>9002701</v>
      </c>
      <c r="AC435" s="121">
        <v>2</v>
      </c>
      <c r="AD435" s="121">
        <v>2</v>
      </c>
      <c r="AE435" s="121">
        <v>0</v>
      </c>
    </row>
    <row r="436" spans="1:31" ht="23.25" thickBot="1">
      <c r="A436" s="46" t="s">
        <v>322</v>
      </c>
      <c r="B436" s="93" t="s">
        <v>322</v>
      </c>
      <c r="C436" s="117">
        <v>136</v>
      </c>
      <c r="D436" s="33"/>
      <c r="E436" s="115" t="s">
        <v>322</v>
      </c>
      <c r="F436" s="115">
        <v>140</v>
      </c>
      <c r="G436" s="105"/>
      <c r="O436" s="68">
        <v>9002701</v>
      </c>
      <c r="P436" s="66" t="s">
        <v>1415</v>
      </c>
      <c r="Q436" s="68">
        <v>2</v>
      </c>
      <c r="R436" s="68">
        <v>2</v>
      </c>
      <c r="S436" s="68">
        <v>0</v>
      </c>
      <c r="U436" s="97" t="s">
        <v>1415</v>
      </c>
      <c r="V436" s="68">
        <v>9002701</v>
      </c>
      <c r="W436" s="68">
        <v>2</v>
      </c>
      <c r="X436" s="68">
        <v>2</v>
      </c>
      <c r="Y436" s="68">
        <v>0</v>
      </c>
      <c r="AA436" s="66" t="s">
        <v>1418</v>
      </c>
      <c r="AB436" s="121">
        <v>9312300</v>
      </c>
      <c r="AC436" s="121">
        <v>2</v>
      </c>
      <c r="AD436" s="121">
        <v>1</v>
      </c>
      <c r="AE436" s="121">
        <v>1</v>
      </c>
    </row>
    <row r="437" spans="1:31" ht="15.75" thickBot="1">
      <c r="A437" s="46" t="s">
        <v>180</v>
      </c>
      <c r="B437" s="94" t="s">
        <v>180</v>
      </c>
      <c r="C437" s="117">
        <v>326</v>
      </c>
      <c r="D437" s="33"/>
      <c r="E437" s="115" t="s">
        <v>180</v>
      </c>
      <c r="F437" s="115">
        <v>344</v>
      </c>
      <c r="G437" s="106"/>
      <c r="O437" s="68">
        <v>9312300</v>
      </c>
      <c r="P437" s="66" t="s">
        <v>1418</v>
      </c>
      <c r="Q437" s="68">
        <v>2</v>
      </c>
      <c r="R437" s="68">
        <v>1</v>
      </c>
      <c r="S437" s="68">
        <v>1</v>
      </c>
      <c r="U437" s="97" t="s">
        <v>1418</v>
      </c>
      <c r="V437" s="68">
        <v>9312300</v>
      </c>
      <c r="W437" s="68">
        <v>2</v>
      </c>
      <c r="X437" s="68">
        <v>1</v>
      </c>
      <c r="Y437" s="68">
        <v>1</v>
      </c>
      <c r="AA437" s="66" t="s">
        <v>939</v>
      </c>
      <c r="AB437" s="121">
        <v>159801</v>
      </c>
      <c r="AC437" s="121">
        <v>1</v>
      </c>
      <c r="AD437" s="121">
        <v>0</v>
      </c>
      <c r="AE437" s="121">
        <v>1</v>
      </c>
    </row>
    <row r="438" spans="1:31" ht="24" thickBot="1">
      <c r="A438" s="46" t="s">
        <v>849</v>
      </c>
      <c r="B438" s="93" t="s">
        <v>849</v>
      </c>
      <c r="C438" s="117">
        <v>11</v>
      </c>
      <c r="D438" s="33"/>
      <c r="E438" s="115" t="s">
        <v>849</v>
      </c>
      <c r="F438" s="115">
        <v>10</v>
      </c>
      <c r="G438" s="105"/>
      <c r="O438" s="68">
        <v>159801</v>
      </c>
      <c r="P438" s="66" t="s">
        <v>939</v>
      </c>
      <c r="Q438" s="68">
        <v>1</v>
      </c>
      <c r="R438" s="68">
        <v>0</v>
      </c>
      <c r="S438" s="68">
        <v>1</v>
      </c>
      <c r="U438" s="97" t="s">
        <v>939</v>
      </c>
      <c r="V438" s="68">
        <v>159801</v>
      </c>
      <c r="W438" s="68">
        <v>1</v>
      </c>
      <c r="X438" s="68">
        <v>0</v>
      </c>
      <c r="Y438" s="68">
        <v>1</v>
      </c>
      <c r="AA438" s="66" t="s">
        <v>950</v>
      </c>
      <c r="AB438" s="121">
        <v>220999</v>
      </c>
      <c r="AC438" s="121">
        <v>1</v>
      </c>
      <c r="AD438" s="121">
        <v>1</v>
      </c>
      <c r="AE438" s="121">
        <v>0</v>
      </c>
    </row>
    <row r="439" spans="1:31" ht="24" thickBot="1">
      <c r="A439" s="46" t="s">
        <v>543</v>
      </c>
      <c r="B439" s="94" t="s">
        <v>543</v>
      </c>
      <c r="C439" s="117">
        <v>57</v>
      </c>
      <c r="D439" s="33"/>
      <c r="E439" s="115" t="s">
        <v>543</v>
      </c>
      <c r="F439" s="115">
        <v>61</v>
      </c>
      <c r="G439" s="106"/>
      <c r="O439" s="68">
        <v>220999</v>
      </c>
      <c r="P439" s="66" t="s">
        <v>950</v>
      </c>
      <c r="Q439" s="68">
        <v>1</v>
      </c>
      <c r="R439" s="68">
        <v>1</v>
      </c>
      <c r="S439" s="68">
        <v>0</v>
      </c>
      <c r="U439" s="97" t="s">
        <v>950</v>
      </c>
      <c r="V439" s="68">
        <v>220999</v>
      </c>
      <c r="W439" s="68">
        <v>1</v>
      </c>
      <c r="X439" s="68">
        <v>1</v>
      </c>
      <c r="Y439" s="68">
        <v>0</v>
      </c>
      <c r="AA439" s="66" t="s">
        <v>959</v>
      </c>
      <c r="AB439" s="121">
        <v>899199</v>
      </c>
      <c r="AC439" s="121">
        <v>1</v>
      </c>
      <c r="AD439" s="121">
        <v>0</v>
      </c>
      <c r="AE439" s="121">
        <v>1</v>
      </c>
    </row>
    <row r="440" spans="1:31" ht="23.25" thickBot="1">
      <c r="A440" s="46" t="s">
        <v>331</v>
      </c>
      <c r="B440" s="93" t="s">
        <v>331</v>
      </c>
      <c r="C440" s="117">
        <v>130</v>
      </c>
      <c r="D440" s="33"/>
      <c r="E440" s="115" t="s">
        <v>331</v>
      </c>
      <c r="F440" s="115">
        <v>133</v>
      </c>
      <c r="G440" s="105"/>
      <c r="O440" s="68">
        <v>899199</v>
      </c>
      <c r="P440" s="66" t="s">
        <v>959</v>
      </c>
      <c r="Q440" s="68">
        <v>1</v>
      </c>
      <c r="R440" s="68">
        <v>0</v>
      </c>
      <c r="S440" s="68">
        <v>1</v>
      </c>
      <c r="U440" s="97" t="s">
        <v>959</v>
      </c>
      <c r="V440" s="68">
        <v>899199</v>
      </c>
      <c r="W440" s="68">
        <v>1</v>
      </c>
      <c r="X440" s="68">
        <v>0</v>
      </c>
      <c r="Y440" s="68">
        <v>1</v>
      </c>
      <c r="AA440" s="66" t="s">
        <v>960</v>
      </c>
      <c r="AB440" s="121">
        <v>1011205</v>
      </c>
      <c r="AC440" s="121">
        <v>1</v>
      </c>
      <c r="AD440" s="121">
        <v>1</v>
      </c>
      <c r="AE440" s="121">
        <v>0</v>
      </c>
    </row>
    <row r="441" spans="1:31" ht="23.25" thickBot="1">
      <c r="A441" s="46" t="s">
        <v>93</v>
      </c>
      <c r="B441" s="94" t="s">
        <v>93</v>
      </c>
      <c r="C441" s="118">
        <v>1091</v>
      </c>
      <c r="D441" s="111"/>
      <c r="E441" s="115" t="s">
        <v>93</v>
      </c>
      <c r="F441" s="116">
        <v>1162</v>
      </c>
      <c r="G441" s="107"/>
      <c r="O441" s="68">
        <v>1011205</v>
      </c>
      <c r="P441" s="66" t="s">
        <v>960</v>
      </c>
      <c r="Q441" s="68">
        <v>1</v>
      </c>
      <c r="R441" s="68">
        <v>1</v>
      </c>
      <c r="S441" s="68">
        <v>0</v>
      </c>
      <c r="U441" s="97" t="s">
        <v>960</v>
      </c>
      <c r="V441" s="68">
        <v>1011205</v>
      </c>
      <c r="W441" s="68">
        <v>1</v>
      </c>
      <c r="X441" s="68">
        <v>1</v>
      </c>
      <c r="Y441" s="68">
        <v>0</v>
      </c>
      <c r="AA441" s="66" t="s">
        <v>965</v>
      </c>
      <c r="AB441" s="121">
        <v>1033301</v>
      </c>
      <c r="AC441" s="121">
        <v>1</v>
      </c>
      <c r="AD441" s="121">
        <v>1</v>
      </c>
      <c r="AE441" s="121">
        <v>0</v>
      </c>
    </row>
    <row r="442" spans="1:31" ht="23.25" thickBot="1">
      <c r="A442" s="46" t="s">
        <v>748</v>
      </c>
      <c r="B442" s="93" t="s">
        <v>748</v>
      </c>
      <c r="C442" s="117">
        <v>24</v>
      </c>
      <c r="D442" s="33"/>
      <c r="E442" s="115" t="s">
        <v>748</v>
      </c>
      <c r="F442" s="115">
        <v>32</v>
      </c>
      <c r="G442" s="105"/>
      <c r="O442" s="68">
        <v>1033301</v>
      </c>
      <c r="P442" s="66" t="s">
        <v>965</v>
      </c>
      <c r="Q442" s="68">
        <v>1</v>
      </c>
      <c r="R442" s="68">
        <v>1</v>
      </c>
      <c r="S442" s="68">
        <v>0</v>
      </c>
      <c r="U442" s="97" t="s">
        <v>965</v>
      </c>
      <c r="V442" s="68">
        <v>1033301</v>
      </c>
      <c r="W442" s="68">
        <v>1</v>
      </c>
      <c r="X442" s="68">
        <v>1</v>
      </c>
      <c r="Y442" s="68">
        <v>0</v>
      </c>
      <c r="AA442" s="66" t="s">
        <v>973</v>
      </c>
      <c r="AB442" s="121">
        <v>1066000</v>
      </c>
      <c r="AC442" s="121">
        <v>1</v>
      </c>
      <c r="AD442" s="121">
        <v>0</v>
      </c>
      <c r="AE442" s="121">
        <v>1</v>
      </c>
    </row>
    <row r="443" spans="1:31" ht="15.75" thickBot="1">
      <c r="A443" s="46" t="s">
        <v>552</v>
      </c>
      <c r="B443" s="94" t="s">
        <v>552</v>
      </c>
      <c r="C443" s="117">
        <v>57</v>
      </c>
      <c r="D443" s="33"/>
      <c r="E443" s="115" t="s">
        <v>552</v>
      </c>
      <c r="F443" s="115">
        <v>58</v>
      </c>
      <c r="G443" s="106"/>
      <c r="O443" s="68">
        <v>1066000</v>
      </c>
      <c r="P443" s="66" t="s">
        <v>973</v>
      </c>
      <c r="Q443" s="68">
        <v>1</v>
      </c>
      <c r="R443" s="68">
        <v>0</v>
      </c>
      <c r="S443" s="68">
        <v>1</v>
      </c>
      <c r="U443" s="97" t="s">
        <v>973</v>
      </c>
      <c r="V443" s="68">
        <v>1066000</v>
      </c>
      <c r="W443" s="68">
        <v>1</v>
      </c>
      <c r="X443" s="68">
        <v>0</v>
      </c>
      <c r="Y443" s="68">
        <v>1</v>
      </c>
      <c r="AA443" s="66" t="s">
        <v>992</v>
      </c>
      <c r="AB443" s="121">
        <v>1311100</v>
      </c>
      <c r="AC443" s="121">
        <v>1</v>
      </c>
      <c r="AD443" s="121">
        <v>0</v>
      </c>
      <c r="AE443" s="121">
        <v>1</v>
      </c>
    </row>
    <row r="444" spans="1:31" ht="15.75" thickBot="1">
      <c r="A444" s="46" t="s">
        <v>123</v>
      </c>
      <c r="B444" s="93" t="s">
        <v>123</v>
      </c>
      <c r="C444" s="117">
        <v>668</v>
      </c>
      <c r="D444" s="33"/>
      <c r="E444" s="115" t="s">
        <v>123</v>
      </c>
      <c r="F444" s="115">
        <v>720</v>
      </c>
      <c r="G444" s="105"/>
      <c r="O444" s="68">
        <v>1311100</v>
      </c>
      <c r="P444" s="66" t="s">
        <v>992</v>
      </c>
      <c r="Q444" s="68">
        <v>1</v>
      </c>
      <c r="R444" s="68">
        <v>0</v>
      </c>
      <c r="S444" s="68">
        <v>1</v>
      </c>
      <c r="U444" s="97" t="s">
        <v>992</v>
      </c>
      <c r="V444" s="68">
        <v>1311100</v>
      </c>
      <c r="W444" s="68">
        <v>1</v>
      </c>
      <c r="X444" s="68">
        <v>0</v>
      </c>
      <c r="Y444" s="68">
        <v>1</v>
      </c>
      <c r="AA444" s="66" t="s">
        <v>1012</v>
      </c>
      <c r="AB444" s="121">
        <v>1510600</v>
      </c>
      <c r="AC444" s="121">
        <v>1</v>
      </c>
      <c r="AD444" s="121">
        <v>1</v>
      </c>
      <c r="AE444" s="121">
        <v>0</v>
      </c>
    </row>
    <row r="445" spans="1:31" ht="15.75" thickBot="1">
      <c r="A445" s="46" t="s">
        <v>604</v>
      </c>
      <c r="B445" s="94" t="s">
        <v>604</v>
      </c>
      <c r="C445" s="117">
        <v>46</v>
      </c>
      <c r="D445" s="33"/>
      <c r="E445" s="115" t="s">
        <v>604</v>
      </c>
      <c r="F445" s="115">
        <v>48</v>
      </c>
      <c r="G445" s="106"/>
      <c r="O445" s="68">
        <v>1510600</v>
      </c>
      <c r="P445" s="66" t="s">
        <v>1012</v>
      </c>
      <c r="Q445" s="68">
        <v>1</v>
      </c>
      <c r="R445" s="68">
        <v>1</v>
      </c>
      <c r="S445" s="68">
        <v>0</v>
      </c>
      <c r="U445" s="97" t="s">
        <v>1012</v>
      </c>
      <c r="V445" s="68">
        <v>1510600</v>
      </c>
      <c r="W445" s="68">
        <v>1</v>
      </c>
      <c r="X445" s="68">
        <v>1</v>
      </c>
      <c r="Y445" s="68">
        <v>0</v>
      </c>
      <c r="AA445" s="66" t="s">
        <v>1017</v>
      </c>
      <c r="AB445" s="121">
        <v>1533500</v>
      </c>
      <c r="AC445" s="121">
        <v>1</v>
      </c>
      <c r="AD445" s="121">
        <v>1</v>
      </c>
      <c r="AE445" s="121">
        <v>0</v>
      </c>
    </row>
    <row r="446" spans="1:31" ht="15.75" thickBot="1">
      <c r="A446" s="46" t="s">
        <v>223</v>
      </c>
      <c r="B446" s="93" t="s">
        <v>223</v>
      </c>
      <c r="C446" s="117">
        <v>240</v>
      </c>
      <c r="D446" s="33"/>
      <c r="E446" s="115" t="s">
        <v>223</v>
      </c>
      <c r="F446" s="115">
        <v>255</v>
      </c>
      <c r="G446" s="105"/>
      <c r="O446" s="68">
        <v>1533500</v>
      </c>
      <c r="P446" s="66" t="s">
        <v>1017</v>
      </c>
      <c r="Q446" s="68">
        <v>1</v>
      </c>
      <c r="R446" s="68">
        <v>1</v>
      </c>
      <c r="S446" s="68">
        <v>0</v>
      </c>
      <c r="U446" s="97" t="s">
        <v>1017</v>
      </c>
      <c r="V446" s="68">
        <v>1533500</v>
      </c>
      <c r="W446" s="68">
        <v>1</v>
      </c>
      <c r="X446" s="68">
        <v>1</v>
      </c>
      <c r="Y446" s="68">
        <v>0</v>
      </c>
      <c r="AA446" s="66" t="s">
        <v>1020</v>
      </c>
      <c r="AB446" s="121">
        <v>1610201</v>
      </c>
      <c r="AC446" s="121">
        <v>1</v>
      </c>
      <c r="AD446" s="121">
        <v>1</v>
      </c>
      <c r="AE446" s="121">
        <v>0</v>
      </c>
    </row>
    <row r="447" spans="1:31" ht="15.75" thickBot="1">
      <c r="A447" s="46" t="s">
        <v>626</v>
      </c>
      <c r="B447" s="94" t="s">
        <v>626</v>
      </c>
      <c r="C447" s="117">
        <v>38</v>
      </c>
      <c r="D447" s="33"/>
      <c r="E447" s="115" t="s">
        <v>626</v>
      </c>
      <c r="F447" s="115">
        <v>40</v>
      </c>
      <c r="G447" s="106"/>
      <c r="O447" s="68">
        <v>1610201</v>
      </c>
      <c r="P447" s="66" t="s">
        <v>1020</v>
      </c>
      <c r="Q447" s="68">
        <v>1</v>
      </c>
      <c r="R447" s="68">
        <v>1</v>
      </c>
      <c r="S447" s="68">
        <v>0</v>
      </c>
      <c r="U447" s="97" t="s">
        <v>1020</v>
      </c>
      <c r="V447" s="68">
        <v>1610201</v>
      </c>
      <c r="W447" s="68">
        <v>1</v>
      </c>
      <c r="X447" s="68">
        <v>1</v>
      </c>
      <c r="Y447" s="68">
        <v>0</v>
      </c>
      <c r="AA447" s="66" t="s">
        <v>1470</v>
      </c>
      <c r="AB447" s="121">
        <v>1721400</v>
      </c>
      <c r="AC447" s="121">
        <v>1</v>
      </c>
      <c r="AD447" s="121">
        <v>1</v>
      </c>
      <c r="AE447" s="121">
        <v>0</v>
      </c>
    </row>
    <row r="448" spans="1:31" ht="24" thickBot="1">
      <c r="A448" s="46" t="s">
        <v>661</v>
      </c>
      <c r="B448" s="93" t="s">
        <v>661</v>
      </c>
      <c r="C448" s="117">
        <v>38</v>
      </c>
      <c r="D448" s="33"/>
      <c r="E448" s="115" t="s">
        <v>661</v>
      </c>
      <c r="F448" s="115">
        <v>38</v>
      </c>
      <c r="G448" s="105"/>
      <c r="O448" s="68">
        <v>1622602</v>
      </c>
      <c r="P448" s="66" t="s">
        <v>1021</v>
      </c>
      <c r="Q448" s="68">
        <v>1</v>
      </c>
      <c r="R448" s="68">
        <v>1</v>
      </c>
      <c r="S448" s="68">
        <v>0</v>
      </c>
      <c r="U448" s="97" t="s">
        <v>1021</v>
      </c>
      <c r="V448" s="68">
        <v>1622602</v>
      </c>
      <c r="W448" s="68">
        <v>1</v>
      </c>
      <c r="X448" s="68">
        <v>1</v>
      </c>
      <c r="Y448" s="68">
        <v>0</v>
      </c>
      <c r="AA448" s="66" t="s">
        <v>1464</v>
      </c>
      <c r="AB448" s="121">
        <v>1733800</v>
      </c>
      <c r="AC448" s="121">
        <v>1</v>
      </c>
      <c r="AD448" s="121">
        <v>1</v>
      </c>
      <c r="AE448" s="121">
        <v>0</v>
      </c>
    </row>
    <row r="449" spans="1:31" ht="24" thickBot="1">
      <c r="A449" s="46" t="s">
        <v>656</v>
      </c>
      <c r="B449" s="94" t="s">
        <v>656</v>
      </c>
      <c r="C449" s="117">
        <v>37</v>
      </c>
      <c r="D449" s="33"/>
      <c r="E449" s="115" t="s">
        <v>656</v>
      </c>
      <c r="F449" s="115">
        <v>37</v>
      </c>
      <c r="G449" s="106"/>
      <c r="O449" s="68">
        <v>1742799</v>
      </c>
      <c r="P449" s="66" t="s">
        <v>1030</v>
      </c>
      <c r="Q449" s="68">
        <v>1</v>
      </c>
      <c r="R449" s="68">
        <v>0</v>
      </c>
      <c r="S449" s="68">
        <v>1</v>
      </c>
      <c r="U449" s="97" t="s">
        <v>1464</v>
      </c>
      <c r="V449" s="68">
        <v>1733800</v>
      </c>
      <c r="W449" s="68">
        <v>1</v>
      </c>
      <c r="X449" s="68">
        <v>1</v>
      </c>
      <c r="Y449" s="68">
        <v>0</v>
      </c>
      <c r="AA449" s="66" t="s">
        <v>1030</v>
      </c>
      <c r="AB449" s="121">
        <v>1742799</v>
      </c>
      <c r="AC449" s="121">
        <v>1</v>
      </c>
      <c r="AD449" s="121">
        <v>0</v>
      </c>
      <c r="AE449" s="121">
        <v>1</v>
      </c>
    </row>
    <row r="450" spans="1:31" ht="23.25" thickBot="1">
      <c r="A450" s="46" t="s">
        <v>860</v>
      </c>
      <c r="B450" s="93" t="s">
        <v>860</v>
      </c>
      <c r="C450" s="117">
        <v>12</v>
      </c>
      <c r="D450" s="33"/>
      <c r="E450" s="115" t="s">
        <v>860</v>
      </c>
      <c r="F450" s="115">
        <v>11</v>
      </c>
      <c r="G450" s="105"/>
      <c r="O450" s="68">
        <v>1830003</v>
      </c>
      <c r="P450" s="66" t="s">
        <v>1038</v>
      </c>
      <c r="Q450" s="68">
        <v>1</v>
      </c>
      <c r="R450" s="68">
        <v>1</v>
      </c>
      <c r="S450" s="68">
        <v>0</v>
      </c>
      <c r="U450" s="97" t="s">
        <v>1030</v>
      </c>
      <c r="V450" s="68">
        <v>1742799</v>
      </c>
      <c r="W450" s="68">
        <v>1</v>
      </c>
      <c r="X450" s="68">
        <v>0</v>
      </c>
      <c r="Y450" s="68">
        <v>1</v>
      </c>
      <c r="AA450" s="66" t="s">
        <v>1038</v>
      </c>
      <c r="AB450" s="121">
        <v>1830003</v>
      </c>
      <c r="AC450" s="121">
        <v>1</v>
      </c>
      <c r="AD450" s="121">
        <v>1</v>
      </c>
      <c r="AE450" s="121">
        <v>0</v>
      </c>
    </row>
    <row r="451" spans="1:31" ht="15.75" thickBot="1">
      <c r="A451" s="46" t="s">
        <v>330</v>
      </c>
      <c r="B451" s="94" t="s">
        <v>330</v>
      </c>
      <c r="C451" s="117">
        <v>134</v>
      </c>
      <c r="D451" s="33"/>
      <c r="E451" s="115" t="s">
        <v>330</v>
      </c>
      <c r="F451" s="115">
        <v>145</v>
      </c>
      <c r="G451" s="106"/>
      <c r="O451" s="68">
        <v>2011800</v>
      </c>
      <c r="P451" s="66" t="s">
        <v>1039</v>
      </c>
      <c r="Q451" s="68">
        <v>1</v>
      </c>
      <c r="R451" s="68">
        <v>0</v>
      </c>
      <c r="S451" s="68">
        <v>1</v>
      </c>
      <c r="U451" s="97" t="s">
        <v>1038</v>
      </c>
      <c r="V451" s="68">
        <v>1830003</v>
      </c>
      <c r="W451" s="68">
        <v>1</v>
      </c>
      <c r="X451" s="68">
        <v>1</v>
      </c>
      <c r="Y451" s="68">
        <v>0</v>
      </c>
      <c r="AA451" s="66" t="s">
        <v>1039</v>
      </c>
      <c r="AB451" s="121">
        <v>2011800</v>
      </c>
      <c r="AC451" s="121">
        <v>1</v>
      </c>
      <c r="AD451" s="121">
        <v>0</v>
      </c>
      <c r="AE451" s="121">
        <v>1</v>
      </c>
    </row>
    <row r="452" spans="1:31" ht="24" thickBot="1">
      <c r="A452" s="46" t="s">
        <v>139</v>
      </c>
      <c r="B452" s="93" t="s">
        <v>139</v>
      </c>
      <c r="C452" s="117">
        <v>507</v>
      </c>
      <c r="D452" s="33"/>
      <c r="E452" s="115" t="s">
        <v>139</v>
      </c>
      <c r="F452" s="115">
        <v>515</v>
      </c>
      <c r="G452" s="105"/>
      <c r="O452" s="68">
        <v>2949299</v>
      </c>
      <c r="P452" s="66" t="s">
        <v>1070</v>
      </c>
      <c r="Q452" s="68">
        <v>1</v>
      </c>
      <c r="R452" s="68">
        <v>1</v>
      </c>
      <c r="S452" s="68">
        <v>0</v>
      </c>
      <c r="U452" s="97" t="s">
        <v>1039</v>
      </c>
      <c r="V452" s="68">
        <v>2011800</v>
      </c>
      <c r="W452" s="68">
        <v>1</v>
      </c>
      <c r="X452" s="68">
        <v>0</v>
      </c>
      <c r="Y452" s="68">
        <v>1</v>
      </c>
      <c r="AA452" s="66" t="s">
        <v>1049</v>
      </c>
      <c r="AB452" s="121">
        <v>2330302</v>
      </c>
      <c r="AC452" s="121">
        <v>1</v>
      </c>
      <c r="AD452" s="121">
        <v>1</v>
      </c>
      <c r="AE452" s="121">
        <v>0</v>
      </c>
    </row>
    <row r="453" spans="1:31" ht="24" thickBot="1">
      <c r="A453" s="46" t="s">
        <v>391</v>
      </c>
      <c r="B453" s="94" t="s">
        <v>391</v>
      </c>
      <c r="C453" s="117">
        <v>101</v>
      </c>
      <c r="D453" s="33"/>
      <c r="E453" s="115" t="s">
        <v>391</v>
      </c>
      <c r="F453" s="115">
        <v>108</v>
      </c>
      <c r="G453" s="106"/>
      <c r="O453" s="68">
        <v>3312103</v>
      </c>
      <c r="P453" s="66" t="s">
        <v>1093</v>
      </c>
      <c r="Q453" s="68">
        <v>1</v>
      </c>
      <c r="R453" s="68">
        <v>1</v>
      </c>
      <c r="S453" s="68">
        <v>0</v>
      </c>
      <c r="U453" s="97" t="s">
        <v>1049</v>
      </c>
      <c r="V453" s="68">
        <v>2330302</v>
      </c>
      <c r="W453" s="68">
        <v>1</v>
      </c>
      <c r="X453" s="68">
        <v>1</v>
      </c>
      <c r="Y453" s="68">
        <v>0</v>
      </c>
      <c r="AA453" s="66" t="s">
        <v>1070</v>
      </c>
      <c r="AB453" s="121">
        <v>2949299</v>
      </c>
      <c r="AC453" s="121">
        <v>1</v>
      </c>
      <c r="AD453" s="121">
        <v>1</v>
      </c>
      <c r="AE453" s="121">
        <v>0</v>
      </c>
    </row>
    <row r="454" spans="1:31" ht="23.25" thickBot="1">
      <c r="A454" s="46" t="s">
        <v>138</v>
      </c>
      <c r="B454" s="93" t="s">
        <v>138</v>
      </c>
      <c r="C454" s="117">
        <v>507</v>
      </c>
      <c r="D454" s="33"/>
      <c r="E454" s="115" t="s">
        <v>138</v>
      </c>
      <c r="F454" s="115">
        <v>533</v>
      </c>
      <c r="G454" s="105"/>
      <c r="O454" s="68">
        <v>4110700</v>
      </c>
      <c r="P454" s="66" t="s">
        <v>1121</v>
      </c>
      <c r="Q454" s="68">
        <v>1</v>
      </c>
      <c r="R454" s="68">
        <v>1</v>
      </c>
      <c r="S454" s="68">
        <v>0</v>
      </c>
      <c r="U454" s="97" t="s">
        <v>1465</v>
      </c>
      <c r="V454" s="68">
        <v>2854200</v>
      </c>
      <c r="W454" s="68">
        <v>1</v>
      </c>
      <c r="X454" s="68">
        <v>1</v>
      </c>
      <c r="Y454" s="68">
        <v>0</v>
      </c>
      <c r="AA454" s="66" t="s">
        <v>1121</v>
      </c>
      <c r="AB454" s="121">
        <v>4110700</v>
      </c>
      <c r="AC454" s="121">
        <v>1</v>
      </c>
      <c r="AD454" s="121">
        <v>1</v>
      </c>
      <c r="AE454" s="121">
        <v>0</v>
      </c>
    </row>
    <row r="455" spans="1:31" ht="23.25" thickBot="1">
      <c r="A455" s="46" t="s">
        <v>755</v>
      </c>
      <c r="B455" s="94" t="s">
        <v>755</v>
      </c>
      <c r="C455" s="117">
        <v>20</v>
      </c>
      <c r="D455" s="33"/>
      <c r="E455" s="115" t="s">
        <v>755</v>
      </c>
      <c r="F455" s="115">
        <v>20</v>
      </c>
      <c r="G455" s="106"/>
      <c r="O455" s="68">
        <v>4212000</v>
      </c>
      <c r="P455" s="66" t="s">
        <v>1123</v>
      </c>
      <c r="Q455" s="68">
        <v>1</v>
      </c>
      <c r="R455" s="68">
        <v>1</v>
      </c>
      <c r="S455" s="68">
        <v>0</v>
      </c>
      <c r="U455" s="97" t="s">
        <v>1070</v>
      </c>
      <c r="V455" s="68">
        <v>2949299</v>
      </c>
      <c r="W455" s="68">
        <v>1</v>
      </c>
      <c r="X455" s="68">
        <v>1</v>
      </c>
      <c r="Y455" s="68">
        <v>0</v>
      </c>
      <c r="AA455" s="66" t="s">
        <v>1123</v>
      </c>
      <c r="AB455" s="121">
        <v>4212000</v>
      </c>
      <c r="AC455" s="121">
        <v>1</v>
      </c>
      <c r="AD455" s="121">
        <v>1</v>
      </c>
      <c r="AE455" s="121">
        <v>0</v>
      </c>
    </row>
    <row r="456" spans="1:31" ht="23.25" thickBot="1">
      <c r="A456" s="46" t="s">
        <v>269</v>
      </c>
      <c r="B456" s="93" t="s">
        <v>269</v>
      </c>
      <c r="C456" s="117">
        <v>187</v>
      </c>
      <c r="D456" s="33"/>
      <c r="E456" s="115" t="s">
        <v>269</v>
      </c>
      <c r="F456" s="115">
        <v>198</v>
      </c>
      <c r="G456" s="105"/>
      <c r="O456" s="68">
        <v>4221904</v>
      </c>
      <c r="P456" s="66" t="s">
        <v>1124</v>
      </c>
      <c r="Q456" s="68">
        <v>1</v>
      </c>
      <c r="R456" s="68">
        <v>0</v>
      </c>
      <c r="S456" s="68">
        <v>1</v>
      </c>
      <c r="U456" s="97" t="s">
        <v>1093</v>
      </c>
      <c r="V456" s="68">
        <v>3312103</v>
      </c>
      <c r="W456" s="68">
        <v>1</v>
      </c>
      <c r="X456" s="68">
        <v>1</v>
      </c>
      <c r="Y456" s="68">
        <v>0</v>
      </c>
      <c r="AA456" s="66" t="s">
        <v>1124</v>
      </c>
      <c r="AB456" s="121">
        <v>4221904</v>
      </c>
      <c r="AC456" s="121">
        <v>1</v>
      </c>
      <c r="AD456" s="121">
        <v>0</v>
      </c>
      <c r="AE456" s="121">
        <v>1</v>
      </c>
    </row>
    <row r="457" spans="1:31" ht="15.75" thickBot="1">
      <c r="A457" s="46" t="s">
        <v>832</v>
      </c>
      <c r="B457" s="94" t="s">
        <v>832</v>
      </c>
      <c r="C457" s="117">
        <v>16</v>
      </c>
      <c r="D457" s="33"/>
      <c r="E457" s="115" t="s">
        <v>832</v>
      </c>
      <c r="F457" s="115">
        <v>18</v>
      </c>
      <c r="G457" s="106"/>
      <c r="O457" s="68">
        <v>4221905</v>
      </c>
      <c r="P457" s="66" t="s">
        <v>1125</v>
      </c>
      <c r="Q457" s="68">
        <v>1</v>
      </c>
      <c r="R457" s="68">
        <v>1</v>
      </c>
      <c r="S457" s="68">
        <v>0</v>
      </c>
      <c r="U457" s="97" t="s">
        <v>1121</v>
      </c>
      <c r="V457" s="68">
        <v>4110700</v>
      </c>
      <c r="W457" s="68">
        <v>1</v>
      </c>
      <c r="X457" s="68">
        <v>1</v>
      </c>
      <c r="Y457" s="68">
        <v>0</v>
      </c>
      <c r="AA457" s="66" t="s">
        <v>1125</v>
      </c>
      <c r="AB457" s="121">
        <v>4221905</v>
      </c>
      <c r="AC457" s="121">
        <v>1</v>
      </c>
      <c r="AD457" s="121">
        <v>1</v>
      </c>
      <c r="AE457" s="121">
        <v>0</v>
      </c>
    </row>
    <row r="458" spans="1:31" ht="15.75" thickBot="1">
      <c r="A458" s="46" t="s">
        <v>323</v>
      </c>
      <c r="B458" s="93" t="s">
        <v>323</v>
      </c>
      <c r="C458" s="117">
        <v>142</v>
      </c>
      <c r="D458" s="33"/>
      <c r="E458" s="115" t="s">
        <v>323</v>
      </c>
      <c r="F458" s="115">
        <v>152</v>
      </c>
      <c r="G458" s="105"/>
      <c r="O458" s="68">
        <v>4299599</v>
      </c>
      <c r="P458" s="66" t="s">
        <v>1127</v>
      </c>
      <c r="Q458" s="68">
        <v>1</v>
      </c>
      <c r="R458" s="68">
        <v>1</v>
      </c>
      <c r="S458" s="68">
        <v>0</v>
      </c>
      <c r="U458" s="97" t="s">
        <v>1123</v>
      </c>
      <c r="V458" s="68">
        <v>4212000</v>
      </c>
      <c r="W458" s="68">
        <v>1</v>
      </c>
      <c r="X458" s="68">
        <v>1</v>
      </c>
      <c r="Y458" s="68">
        <v>0</v>
      </c>
      <c r="AA458" s="66" t="s">
        <v>1127</v>
      </c>
      <c r="AB458" s="121">
        <v>4299599</v>
      </c>
      <c r="AC458" s="121">
        <v>1</v>
      </c>
      <c r="AD458" s="121">
        <v>1</v>
      </c>
      <c r="AE458" s="121">
        <v>0</v>
      </c>
    </row>
    <row r="459" spans="1:31" ht="15.75" thickBot="1">
      <c r="A459" s="46" t="s">
        <v>87</v>
      </c>
      <c r="B459" s="94" t="s">
        <v>87</v>
      </c>
      <c r="C459" s="118">
        <v>1221</v>
      </c>
      <c r="D459" s="111"/>
      <c r="E459" s="115" t="s">
        <v>87</v>
      </c>
      <c r="F459" s="116">
        <v>1275</v>
      </c>
      <c r="G459" s="107"/>
      <c r="O459" s="68">
        <v>4329102</v>
      </c>
      <c r="P459" s="66" t="s">
        <v>1134</v>
      </c>
      <c r="Q459" s="68">
        <v>1</v>
      </c>
      <c r="R459" s="68">
        <v>1</v>
      </c>
      <c r="S459" s="68">
        <v>0</v>
      </c>
      <c r="U459" s="97" t="s">
        <v>1124</v>
      </c>
      <c r="V459" s="68">
        <v>4221904</v>
      </c>
      <c r="W459" s="68">
        <v>1</v>
      </c>
      <c r="X459" s="68">
        <v>0</v>
      </c>
      <c r="Y459" s="68">
        <v>1</v>
      </c>
      <c r="AA459" s="66" t="s">
        <v>1471</v>
      </c>
      <c r="AB459" s="121">
        <v>4312600</v>
      </c>
      <c r="AC459" s="121">
        <v>1</v>
      </c>
      <c r="AD459" s="121">
        <v>1</v>
      </c>
      <c r="AE459" s="121">
        <v>0</v>
      </c>
    </row>
    <row r="460" spans="1:31" ht="24" thickBot="1">
      <c r="A460" s="46" t="s">
        <v>238</v>
      </c>
      <c r="B460" s="93" t="s">
        <v>238</v>
      </c>
      <c r="C460" s="117">
        <v>215</v>
      </c>
      <c r="D460" s="33"/>
      <c r="E460" s="115" t="s">
        <v>238</v>
      </c>
      <c r="F460" s="115">
        <v>237</v>
      </c>
      <c r="G460" s="105"/>
      <c r="O460" s="68">
        <v>4399101</v>
      </c>
      <c r="P460" s="66" t="s">
        <v>1145</v>
      </c>
      <c r="Q460" s="68">
        <v>1</v>
      </c>
      <c r="R460" s="68">
        <v>1</v>
      </c>
      <c r="S460" s="68">
        <v>0</v>
      </c>
      <c r="U460" s="97" t="s">
        <v>1125</v>
      </c>
      <c r="V460" s="68">
        <v>4221905</v>
      </c>
      <c r="W460" s="68">
        <v>1</v>
      </c>
      <c r="X460" s="68">
        <v>1</v>
      </c>
      <c r="Y460" s="68">
        <v>0</v>
      </c>
      <c r="AA460" s="66" t="s">
        <v>1134</v>
      </c>
      <c r="AB460" s="121">
        <v>4329102</v>
      </c>
      <c r="AC460" s="121">
        <v>1</v>
      </c>
      <c r="AD460" s="121">
        <v>1</v>
      </c>
      <c r="AE460" s="121">
        <v>0</v>
      </c>
    </row>
    <row r="461" spans="1:31" ht="23.25" thickBot="1">
      <c r="A461" s="46" t="s">
        <v>182</v>
      </c>
      <c r="B461" s="94" t="s">
        <v>182</v>
      </c>
      <c r="C461" s="117">
        <v>337</v>
      </c>
      <c r="D461" s="33"/>
      <c r="E461" s="115" t="s">
        <v>182</v>
      </c>
      <c r="F461" s="115">
        <v>357</v>
      </c>
      <c r="G461" s="106"/>
      <c r="O461" s="68">
        <v>4512901</v>
      </c>
      <c r="P461" s="66" t="s">
        <v>1150</v>
      </c>
      <c r="Q461" s="68">
        <v>1</v>
      </c>
      <c r="R461" s="68">
        <v>0</v>
      </c>
      <c r="S461" s="68">
        <v>1</v>
      </c>
      <c r="U461" s="97" t="s">
        <v>1127</v>
      </c>
      <c r="V461" s="68">
        <v>4299599</v>
      </c>
      <c r="W461" s="68">
        <v>1</v>
      </c>
      <c r="X461" s="68">
        <v>1</v>
      </c>
      <c r="Y461" s="68">
        <v>0</v>
      </c>
      <c r="AA461" s="66" t="s">
        <v>1145</v>
      </c>
      <c r="AB461" s="121">
        <v>4399101</v>
      </c>
      <c r="AC461" s="121">
        <v>1</v>
      </c>
      <c r="AD461" s="121">
        <v>1</v>
      </c>
      <c r="AE461" s="121">
        <v>0</v>
      </c>
    </row>
    <row r="462" spans="1:31" ht="24" thickBot="1">
      <c r="A462" s="46" t="s">
        <v>369</v>
      </c>
      <c r="B462" s="93" t="s">
        <v>369</v>
      </c>
      <c r="C462" s="117">
        <v>119</v>
      </c>
      <c r="D462" s="33"/>
      <c r="E462" s="115" t="s">
        <v>369</v>
      </c>
      <c r="F462" s="115">
        <v>123</v>
      </c>
      <c r="G462" s="105"/>
      <c r="O462" s="68">
        <v>4530706</v>
      </c>
      <c r="P462" s="66" t="s">
        <v>1162</v>
      </c>
      <c r="Q462" s="68">
        <v>1</v>
      </c>
      <c r="R462" s="68">
        <v>0</v>
      </c>
      <c r="S462" s="68">
        <v>1</v>
      </c>
      <c r="U462" s="97" t="s">
        <v>1134</v>
      </c>
      <c r="V462" s="68">
        <v>4329102</v>
      </c>
      <c r="W462" s="68">
        <v>1</v>
      </c>
      <c r="X462" s="68">
        <v>1</v>
      </c>
      <c r="Y462" s="68">
        <v>0</v>
      </c>
      <c r="AA462" s="66" t="s">
        <v>1150</v>
      </c>
      <c r="AB462" s="121">
        <v>4512901</v>
      </c>
      <c r="AC462" s="121">
        <v>1</v>
      </c>
      <c r="AD462" s="121">
        <v>0</v>
      </c>
      <c r="AE462" s="121">
        <v>1</v>
      </c>
    </row>
    <row r="463" spans="1:31" ht="24" thickBot="1">
      <c r="A463" s="46" t="s">
        <v>605</v>
      </c>
      <c r="B463" s="94" t="s">
        <v>605</v>
      </c>
      <c r="C463" s="117">
        <v>46</v>
      </c>
      <c r="D463" s="33"/>
      <c r="E463" s="115" t="s">
        <v>605</v>
      </c>
      <c r="F463" s="115">
        <v>46</v>
      </c>
      <c r="G463" s="106"/>
      <c r="O463" s="68">
        <v>4541203</v>
      </c>
      <c r="P463" s="66" t="s">
        <v>1164</v>
      </c>
      <c r="Q463" s="68">
        <v>1</v>
      </c>
      <c r="R463" s="68">
        <v>1</v>
      </c>
      <c r="S463" s="68">
        <v>0</v>
      </c>
      <c r="U463" s="97" t="s">
        <v>1145</v>
      </c>
      <c r="V463" s="68">
        <v>4399101</v>
      </c>
      <c r="W463" s="68">
        <v>1</v>
      </c>
      <c r="X463" s="68">
        <v>1</v>
      </c>
      <c r="Y463" s="68">
        <v>0</v>
      </c>
      <c r="AA463" s="66" t="s">
        <v>1162</v>
      </c>
      <c r="AB463" s="121">
        <v>4530706</v>
      </c>
      <c r="AC463" s="121">
        <v>1</v>
      </c>
      <c r="AD463" s="121">
        <v>0</v>
      </c>
      <c r="AE463" s="121">
        <v>1</v>
      </c>
    </row>
    <row r="464" spans="1:31" ht="24" thickBot="1">
      <c r="A464" s="46" t="s">
        <v>309</v>
      </c>
      <c r="B464" s="93" t="s">
        <v>309</v>
      </c>
      <c r="C464" s="117">
        <v>149</v>
      </c>
      <c r="D464" s="33"/>
      <c r="E464" s="115" t="s">
        <v>309</v>
      </c>
      <c r="F464" s="115">
        <v>156</v>
      </c>
      <c r="G464" s="105"/>
      <c r="O464" s="68">
        <v>4542101</v>
      </c>
      <c r="P464" s="66" t="s">
        <v>1166</v>
      </c>
      <c r="Q464" s="68">
        <v>1</v>
      </c>
      <c r="R464" s="68">
        <v>0</v>
      </c>
      <c r="S464" s="68">
        <v>1</v>
      </c>
      <c r="U464" s="97" t="s">
        <v>1150</v>
      </c>
      <c r="V464" s="68">
        <v>4512901</v>
      </c>
      <c r="W464" s="68">
        <v>1</v>
      </c>
      <c r="X464" s="68">
        <v>0</v>
      </c>
      <c r="Y464" s="68">
        <v>1</v>
      </c>
      <c r="AA464" s="66" t="s">
        <v>1164</v>
      </c>
      <c r="AB464" s="121">
        <v>4541203</v>
      </c>
      <c r="AC464" s="121">
        <v>1</v>
      </c>
      <c r="AD464" s="121">
        <v>1</v>
      </c>
      <c r="AE464" s="121">
        <v>0</v>
      </c>
    </row>
    <row r="465" spans="1:31" ht="24" thickBot="1">
      <c r="A465" s="46" t="s">
        <v>131</v>
      </c>
      <c r="B465" s="94" t="s">
        <v>131</v>
      </c>
      <c r="C465" s="117">
        <v>639</v>
      </c>
      <c r="D465" s="33"/>
      <c r="E465" s="115" t="s">
        <v>131</v>
      </c>
      <c r="F465" s="115">
        <v>723</v>
      </c>
      <c r="G465" s="106"/>
      <c r="O465" s="68">
        <v>4616800</v>
      </c>
      <c r="P465" s="66" t="s">
        <v>1169</v>
      </c>
      <c r="Q465" s="68">
        <v>1</v>
      </c>
      <c r="R465" s="68">
        <v>1</v>
      </c>
      <c r="S465" s="68">
        <v>0</v>
      </c>
      <c r="U465" s="97" t="s">
        <v>1466</v>
      </c>
      <c r="V465" s="68">
        <v>4530701</v>
      </c>
      <c r="W465" s="68">
        <v>1</v>
      </c>
      <c r="X465" s="68">
        <v>1</v>
      </c>
      <c r="Y465" s="68">
        <v>0</v>
      </c>
      <c r="AA465" s="66" t="s">
        <v>1166</v>
      </c>
      <c r="AB465" s="121">
        <v>4542101</v>
      </c>
      <c r="AC465" s="121">
        <v>1</v>
      </c>
      <c r="AD465" s="121">
        <v>0</v>
      </c>
      <c r="AE465" s="121">
        <v>1</v>
      </c>
    </row>
    <row r="466" spans="1:31" ht="24" thickBot="1">
      <c r="A466" s="46" t="s">
        <v>558</v>
      </c>
      <c r="B466" s="93" t="s">
        <v>558</v>
      </c>
      <c r="C466" s="117">
        <v>52</v>
      </c>
      <c r="D466" s="33"/>
      <c r="E466" s="115" t="s">
        <v>558</v>
      </c>
      <c r="F466" s="115">
        <v>53</v>
      </c>
      <c r="G466" s="105"/>
      <c r="O466" s="68">
        <v>4617600</v>
      </c>
      <c r="P466" s="66" t="s">
        <v>1170</v>
      </c>
      <c r="Q466" s="68">
        <v>1</v>
      </c>
      <c r="R466" s="68">
        <v>1</v>
      </c>
      <c r="S466" s="68">
        <v>0</v>
      </c>
      <c r="U466" s="97" t="s">
        <v>1162</v>
      </c>
      <c r="V466" s="68">
        <v>4530706</v>
      </c>
      <c r="W466" s="68">
        <v>1</v>
      </c>
      <c r="X466" s="68">
        <v>0</v>
      </c>
      <c r="Y466" s="68">
        <v>1</v>
      </c>
      <c r="AA466" s="66" t="s">
        <v>1169</v>
      </c>
      <c r="AB466" s="121">
        <v>4616800</v>
      </c>
      <c r="AC466" s="121">
        <v>1</v>
      </c>
      <c r="AD466" s="121">
        <v>1</v>
      </c>
      <c r="AE466" s="121">
        <v>0</v>
      </c>
    </row>
    <row r="467" spans="1:31" ht="24" thickBot="1">
      <c r="A467" s="46" t="s">
        <v>262</v>
      </c>
      <c r="B467" s="94" t="s">
        <v>262</v>
      </c>
      <c r="C467" s="117">
        <v>201</v>
      </c>
      <c r="D467" s="33"/>
      <c r="E467" s="115" t="s">
        <v>262</v>
      </c>
      <c r="F467" s="115">
        <v>217</v>
      </c>
      <c r="G467" s="106"/>
      <c r="O467" s="68">
        <v>4623109</v>
      </c>
      <c r="P467" s="66" t="s">
        <v>1175</v>
      </c>
      <c r="Q467" s="68">
        <v>1</v>
      </c>
      <c r="R467" s="68">
        <v>1</v>
      </c>
      <c r="S467" s="68">
        <v>0</v>
      </c>
      <c r="U467" s="97" t="s">
        <v>1164</v>
      </c>
      <c r="V467" s="68">
        <v>4541203</v>
      </c>
      <c r="W467" s="68">
        <v>1</v>
      </c>
      <c r="X467" s="68">
        <v>1</v>
      </c>
      <c r="Y467" s="68">
        <v>0</v>
      </c>
      <c r="AA467" s="66" t="s">
        <v>1170</v>
      </c>
      <c r="AB467" s="121">
        <v>4617600</v>
      </c>
      <c r="AC467" s="121">
        <v>1</v>
      </c>
      <c r="AD467" s="121">
        <v>1</v>
      </c>
      <c r="AE467" s="121">
        <v>0</v>
      </c>
    </row>
    <row r="468" spans="1:31" ht="23.25" thickBot="1">
      <c r="A468" s="46" t="s">
        <v>526</v>
      </c>
      <c r="B468" s="93" t="s">
        <v>526</v>
      </c>
      <c r="C468" s="117">
        <v>56</v>
      </c>
      <c r="D468" s="33"/>
      <c r="E468" s="115" t="s">
        <v>526</v>
      </c>
      <c r="F468" s="115">
        <v>61</v>
      </c>
      <c r="G468" s="105"/>
      <c r="O468" s="68">
        <v>4635402</v>
      </c>
      <c r="P468" s="66" t="s">
        <v>1176</v>
      </c>
      <c r="Q468" s="68">
        <v>1</v>
      </c>
      <c r="R468" s="68">
        <v>1</v>
      </c>
      <c r="S468" s="68">
        <v>0</v>
      </c>
      <c r="U468" s="97" t="s">
        <v>1166</v>
      </c>
      <c r="V468" s="68">
        <v>4542101</v>
      </c>
      <c r="W468" s="68">
        <v>1</v>
      </c>
      <c r="X468" s="68">
        <v>0</v>
      </c>
      <c r="Y468" s="68">
        <v>1</v>
      </c>
      <c r="AA468" s="66" t="s">
        <v>1176</v>
      </c>
      <c r="AB468" s="121">
        <v>4635402</v>
      </c>
      <c r="AC468" s="121">
        <v>1</v>
      </c>
      <c r="AD468" s="121">
        <v>1</v>
      </c>
      <c r="AE468" s="121">
        <v>0</v>
      </c>
    </row>
    <row r="469" spans="1:31" ht="24" thickBot="1">
      <c r="A469" s="46" t="s">
        <v>504</v>
      </c>
      <c r="B469" s="94" t="s">
        <v>504</v>
      </c>
      <c r="C469" s="117">
        <v>52</v>
      </c>
      <c r="D469" s="33"/>
      <c r="E469" s="115" t="s">
        <v>504</v>
      </c>
      <c r="F469" s="115">
        <v>55</v>
      </c>
      <c r="G469" s="106"/>
      <c r="O469" s="68">
        <v>4635403</v>
      </c>
      <c r="P469" s="66" t="s">
        <v>1177</v>
      </c>
      <c r="Q469" s="68">
        <v>1</v>
      </c>
      <c r="R469" s="68">
        <v>1</v>
      </c>
      <c r="S469" s="68">
        <v>0</v>
      </c>
      <c r="U469" s="97" t="s">
        <v>1169</v>
      </c>
      <c r="V469" s="68">
        <v>4616800</v>
      </c>
      <c r="W469" s="68">
        <v>1</v>
      </c>
      <c r="X469" s="68">
        <v>1</v>
      </c>
      <c r="Y469" s="68">
        <v>0</v>
      </c>
      <c r="AA469" s="66" t="s">
        <v>1177</v>
      </c>
      <c r="AB469" s="121">
        <v>4635403</v>
      </c>
      <c r="AC469" s="121">
        <v>1</v>
      </c>
      <c r="AD469" s="121">
        <v>1</v>
      </c>
      <c r="AE469" s="121">
        <v>0</v>
      </c>
    </row>
    <row r="470" spans="1:31" ht="24" thickBot="1">
      <c r="A470" s="46" t="s">
        <v>627</v>
      </c>
      <c r="B470" s="93" t="s">
        <v>627</v>
      </c>
      <c r="C470" s="117">
        <v>38</v>
      </c>
      <c r="D470" s="33"/>
      <c r="E470" s="115" t="s">
        <v>627</v>
      </c>
      <c r="F470" s="115">
        <v>41</v>
      </c>
      <c r="G470" s="105"/>
      <c r="O470" s="68">
        <v>4639702</v>
      </c>
      <c r="P470" s="66" t="s">
        <v>1181</v>
      </c>
      <c r="Q470" s="68">
        <v>1</v>
      </c>
      <c r="R470" s="68">
        <v>0</v>
      </c>
      <c r="S470" s="68">
        <v>1</v>
      </c>
      <c r="U470" s="97" t="s">
        <v>1170</v>
      </c>
      <c r="V470" s="68">
        <v>4617600</v>
      </c>
      <c r="W470" s="68">
        <v>1</v>
      </c>
      <c r="X470" s="68">
        <v>1</v>
      </c>
      <c r="Y470" s="68">
        <v>0</v>
      </c>
      <c r="AA470" s="66" t="s">
        <v>1181</v>
      </c>
      <c r="AB470" s="121">
        <v>4639702</v>
      </c>
      <c r="AC470" s="121">
        <v>1</v>
      </c>
      <c r="AD470" s="121">
        <v>0</v>
      </c>
      <c r="AE470" s="121">
        <v>1</v>
      </c>
    </row>
    <row r="471" spans="1:31" ht="24" thickBot="1">
      <c r="A471" s="46" t="s">
        <v>284</v>
      </c>
      <c r="B471" s="94" t="s">
        <v>284</v>
      </c>
      <c r="C471" s="117">
        <v>172</v>
      </c>
      <c r="D471" s="33"/>
      <c r="E471" s="115" t="s">
        <v>284</v>
      </c>
      <c r="F471" s="115">
        <v>177</v>
      </c>
      <c r="G471" s="106"/>
      <c r="O471" s="68">
        <v>4642702</v>
      </c>
      <c r="P471" s="66" t="s">
        <v>1183</v>
      </c>
      <c r="Q471" s="68">
        <v>1</v>
      </c>
      <c r="R471" s="68">
        <v>1</v>
      </c>
      <c r="S471" s="68">
        <v>0</v>
      </c>
      <c r="U471" s="97" t="s">
        <v>1175</v>
      </c>
      <c r="V471" s="68">
        <v>4623109</v>
      </c>
      <c r="W471" s="68">
        <v>1</v>
      </c>
      <c r="X471" s="68">
        <v>1</v>
      </c>
      <c r="Y471" s="68">
        <v>0</v>
      </c>
      <c r="AA471" s="66" t="s">
        <v>1183</v>
      </c>
      <c r="AB471" s="121">
        <v>4642702</v>
      </c>
      <c r="AC471" s="121">
        <v>1</v>
      </c>
      <c r="AD471" s="121">
        <v>1</v>
      </c>
      <c r="AE471" s="121">
        <v>0</v>
      </c>
    </row>
    <row r="472" spans="1:31" ht="15.75" thickBot="1">
      <c r="A472" s="46" t="s">
        <v>585</v>
      </c>
      <c r="B472" s="93" t="s">
        <v>585</v>
      </c>
      <c r="C472" s="117">
        <v>54</v>
      </c>
      <c r="D472" s="33"/>
      <c r="E472" s="115" t="s">
        <v>585</v>
      </c>
      <c r="F472" s="115">
        <v>60</v>
      </c>
      <c r="G472" s="105"/>
      <c r="O472" s="68">
        <v>4644301</v>
      </c>
      <c r="P472" s="66" t="s">
        <v>1185</v>
      </c>
      <c r="Q472" s="68">
        <v>1</v>
      </c>
      <c r="R472" s="68">
        <v>1</v>
      </c>
      <c r="S472" s="68">
        <v>0</v>
      </c>
      <c r="U472" s="97" t="s">
        <v>1176</v>
      </c>
      <c r="V472" s="68">
        <v>4635402</v>
      </c>
      <c r="W472" s="68">
        <v>1</v>
      </c>
      <c r="X472" s="68">
        <v>1</v>
      </c>
      <c r="Y472" s="68">
        <v>0</v>
      </c>
      <c r="AA472" s="66" t="s">
        <v>1185</v>
      </c>
      <c r="AB472" s="121">
        <v>4644301</v>
      </c>
      <c r="AC472" s="121">
        <v>1</v>
      </c>
      <c r="AD472" s="121">
        <v>1</v>
      </c>
      <c r="AE472" s="121">
        <v>0</v>
      </c>
    </row>
    <row r="473" spans="1:31" ht="23.25" thickBot="1">
      <c r="A473" s="46" t="s">
        <v>360</v>
      </c>
      <c r="B473" s="94" t="s">
        <v>360</v>
      </c>
      <c r="C473" s="117">
        <v>129</v>
      </c>
      <c r="D473" s="33"/>
      <c r="E473" s="115" t="s">
        <v>360</v>
      </c>
      <c r="F473" s="115">
        <v>141</v>
      </c>
      <c r="G473" s="106"/>
      <c r="O473" s="68">
        <v>4647801</v>
      </c>
      <c r="P473" s="66" t="s">
        <v>1186</v>
      </c>
      <c r="Q473" s="68">
        <v>1</v>
      </c>
      <c r="R473" s="68">
        <v>0</v>
      </c>
      <c r="S473" s="68">
        <v>1</v>
      </c>
      <c r="U473" s="97" t="s">
        <v>1177</v>
      </c>
      <c r="V473" s="68">
        <v>4635403</v>
      </c>
      <c r="W473" s="68">
        <v>1</v>
      </c>
      <c r="X473" s="68">
        <v>1</v>
      </c>
      <c r="Y473" s="68">
        <v>0</v>
      </c>
      <c r="AA473" s="66" t="s">
        <v>1186</v>
      </c>
      <c r="AB473" s="121">
        <v>4647801</v>
      </c>
      <c r="AC473" s="121">
        <v>1</v>
      </c>
      <c r="AD473" s="121">
        <v>0</v>
      </c>
      <c r="AE473" s="121">
        <v>1</v>
      </c>
    </row>
    <row r="474" spans="1:31" ht="23.25" thickBot="1">
      <c r="A474" s="46" t="s">
        <v>709</v>
      </c>
      <c r="B474" s="93" t="s">
        <v>709</v>
      </c>
      <c r="C474" s="117">
        <v>27</v>
      </c>
      <c r="D474" s="33"/>
      <c r="E474" s="115" t="s">
        <v>709</v>
      </c>
      <c r="F474" s="115">
        <v>27</v>
      </c>
      <c r="G474" s="105"/>
      <c r="O474" s="68">
        <v>4647802</v>
      </c>
      <c r="P474" s="66" t="s">
        <v>1187</v>
      </c>
      <c r="Q474" s="68">
        <v>1</v>
      </c>
      <c r="R474" s="68">
        <v>0</v>
      </c>
      <c r="S474" s="68">
        <v>1</v>
      </c>
      <c r="U474" s="97" t="s">
        <v>1181</v>
      </c>
      <c r="V474" s="68">
        <v>4639702</v>
      </c>
      <c r="W474" s="68">
        <v>1</v>
      </c>
      <c r="X474" s="68">
        <v>0</v>
      </c>
      <c r="Y474" s="68">
        <v>1</v>
      </c>
      <c r="AA474" s="66" t="s">
        <v>1187</v>
      </c>
      <c r="AB474" s="121">
        <v>4647802</v>
      </c>
      <c r="AC474" s="121">
        <v>1</v>
      </c>
      <c r="AD474" s="121">
        <v>0</v>
      </c>
      <c r="AE474" s="121">
        <v>1</v>
      </c>
    </row>
    <row r="475" spans="1:31" ht="24" thickBot="1">
      <c r="A475" s="46" t="s">
        <v>155</v>
      </c>
      <c r="B475" s="94" t="s">
        <v>155</v>
      </c>
      <c r="C475" s="117">
        <v>415</v>
      </c>
      <c r="D475" s="33"/>
      <c r="E475" s="115" t="s">
        <v>155</v>
      </c>
      <c r="F475" s="115">
        <v>435</v>
      </c>
      <c r="G475" s="106"/>
      <c r="O475" s="68">
        <v>4649401</v>
      </c>
      <c r="P475" s="66" t="s">
        <v>1188</v>
      </c>
      <c r="Q475" s="68">
        <v>1</v>
      </c>
      <c r="R475" s="68">
        <v>1</v>
      </c>
      <c r="S475" s="68">
        <v>0</v>
      </c>
      <c r="U475" s="97" t="s">
        <v>1183</v>
      </c>
      <c r="V475" s="68">
        <v>4642702</v>
      </c>
      <c r="W475" s="68">
        <v>1</v>
      </c>
      <c r="X475" s="68">
        <v>1</v>
      </c>
      <c r="Y475" s="68">
        <v>0</v>
      </c>
      <c r="AA475" s="66" t="s">
        <v>1188</v>
      </c>
      <c r="AB475" s="121">
        <v>4649401</v>
      </c>
      <c r="AC475" s="121">
        <v>1</v>
      </c>
      <c r="AD475" s="121">
        <v>1</v>
      </c>
      <c r="AE475" s="121">
        <v>0</v>
      </c>
    </row>
    <row r="476" spans="1:31" ht="24" thickBot="1">
      <c r="A476" s="46" t="s">
        <v>710</v>
      </c>
      <c r="B476" s="93" t="s">
        <v>710</v>
      </c>
      <c r="C476" s="117">
        <v>29</v>
      </c>
      <c r="D476" s="33"/>
      <c r="E476" s="115" t="s">
        <v>710</v>
      </c>
      <c r="F476" s="115">
        <v>29</v>
      </c>
      <c r="G476" s="105"/>
      <c r="O476" s="68">
        <v>4649408</v>
      </c>
      <c r="P476" s="66" t="s">
        <v>1189</v>
      </c>
      <c r="Q476" s="68">
        <v>1</v>
      </c>
      <c r="R476" s="68">
        <v>1</v>
      </c>
      <c r="S476" s="68">
        <v>0</v>
      </c>
      <c r="U476" s="97" t="s">
        <v>1185</v>
      </c>
      <c r="V476" s="68">
        <v>4644301</v>
      </c>
      <c r="W476" s="68">
        <v>1</v>
      </c>
      <c r="X476" s="68">
        <v>1</v>
      </c>
      <c r="Y476" s="68">
        <v>0</v>
      </c>
      <c r="AA476" s="66" t="s">
        <v>1189</v>
      </c>
      <c r="AB476" s="121">
        <v>4649408</v>
      </c>
      <c r="AC476" s="121">
        <v>1</v>
      </c>
      <c r="AD476" s="121">
        <v>1</v>
      </c>
      <c r="AE476" s="121">
        <v>0</v>
      </c>
    </row>
    <row r="477" spans="1:31" ht="24" thickBot="1">
      <c r="A477" s="46" t="s">
        <v>292</v>
      </c>
      <c r="B477" s="94" t="s">
        <v>292</v>
      </c>
      <c r="C477" s="117">
        <v>158</v>
      </c>
      <c r="D477" s="33"/>
      <c r="E477" s="115" t="s">
        <v>292</v>
      </c>
      <c r="F477" s="115">
        <v>169</v>
      </c>
      <c r="G477" s="106"/>
      <c r="O477" s="68">
        <v>4649410</v>
      </c>
      <c r="P477" s="66" t="s">
        <v>1190</v>
      </c>
      <c r="Q477" s="68">
        <v>1</v>
      </c>
      <c r="R477" s="68">
        <v>1</v>
      </c>
      <c r="S477" s="68">
        <v>0</v>
      </c>
      <c r="U477" s="97" t="s">
        <v>1186</v>
      </c>
      <c r="V477" s="68">
        <v>4647801</v>
      </c>
      <c r="W477" s="68">
        <v>1</v>
      </c>
      <c r="X477" s="68">
        <v>0</v>
      </c>
      <c r="Y477" s="68">
        <v>1</v>
      </c>
      <c r="AA477" s="66" t="s">
        <v>1190</v>
      </c>
      <c r="AB477" s="121">
        <v>4649410</v>
      </c>
      <c r="AC477" s="121">
        <v>1</v>
      </c>
      <c r="AD477" s="121">
        <v>1</v>
      </c>
      <c r="AE477" s="121">
        <v>0</v>
      </c>
    </row>
    <row r="478" spans="1:31" ht="24" thickBot="1">
      <c r="A478" s="46" t="s">
        <v>638</v>
      </c>
      <c r="B478" s="93" t="s">
        <v>638</v>
      </c>
      <c r="C478" s="117">
        <v>41</v>
      </c>
      <c r="D478" s="33"/>
      <c r="E478" s="115" t="s">
        <v>638</v>
      </c>
      <c r="F478" s="115">
        <v>43</v>
      </c>
      <c r="G478" s="105"/>
      <c r="O478" s="68">
        <v>4661300</v>
      </c>
      <c r="P478" s="66" t="s">
        <v>1192</v>
      </c>
      <c r="Q478" s="68">
        <v>1</v>
      </c>
      <c r="R478" s="68">
        <v>1</v>
      </c>
      <c r="S478" s="68">
        <v>0</v>
      </c>
      <c r="U478" s="97" t="s">
        <v>1187</v>
      </c>
      <c r="V478" s="68">
        <v>4647802</v>
      </c>
      <c r="W478" s="68">
        <v>1</v>
      </c>
      <c r="X478" s="68">
        <v>0</v>
      </c>
      <c r="Y478" s="68">
        <v>1</v>
      </c>
      <c r="AA478" s="66" t="s">
        <v>1192</v>
      </c>
      <c r="AB478" s="121">
        <v>4661300</v>
      </c>
      <c r="AC478" s="121">
        <v>1</v>
      </c>
      <c r="AD478" s="121">
        <v>1</v>
      </c>
      <c r="AE478" s="121">
        <v>0</v>
      </c>
    </row>
    <row r="479" spans="1:31" ht="24" thickBot="1">
      <c r="A479" s="46" t="s">
        <v>337</v>
      </c>
      <c r="B479" s="94" t="s">
        <v>337</v>
      </c>
      <c r="C479" s="117">
        <v>137</v>
      </c>
      <c r="D479" s="33"/>
      <c r="E479" s="115" t="s">
        <v>337</v>
      </c>
      <c r="F479" s="115">
        <v>143</v>
      </c>
      <c r="G479" s="106"/>
      <c r="O479" s="68">
        <v>4663000</v>
      </c>
      <c r="P479" s="66" t="s">
        <v>1193</v>
      </c>
      <c r="Q479" s="68">
        <v>1</v>
      </c>
      <c r="R479" s="68">
        <v>1</v>
      </c>
      <c r="S479" s="68">
        <v>0</v>
      </c>
      <c r="U479" s="97" t="s">
        <v>1188</v>
      </c>
      <c r="V479" s="68">
        <v>4649401</v>
      </c>
      <c r="W479" s="68">
        <v>1</v>
      </c>
      <c r="X479" s="68">
        <v>1</v>
      </c>
      <c r="Y479" s="68">
        <v>0</v>
      </c>
      <c r="AA479" s="66" t="s">
        <v>1193</v>
      </c>
      <c r="AB479" s="121">
        <v>4663000</v>
      </c>
      <c r="AC479" s="121">
        <v>1</v>
      </c>
      <c r="AD479" s="121">
        <v>1</v>
      </c>
      <c r="AE479" s="121">
        <v>0</v>
      </c>
    </row>
    <row r="480" spans="1:31" ht="23.25" thickBot="1">
      <c r="A480" s="46" t="s">
        <v>591</v>
      </c>
      <c r="B480" s="93" t="s">
        <v>591</v>
      </c>
      <c r="C480" s="117">
        <v>54</v>
      </c>
      <c r="D480" s="33"/>
      <c r="E480" s="115" t="s">
        <v>591</v>
      </c>
      <c r="F480" s="115">
        <v>54</v>
      </c>
      <c r="G480" s="105"/>
      <c r="O480" s="68">
        <v>4673700</v>
      </c>
      <c r="P480" s="66" t="s">
        <v>1194</v>
      </c>
      <c r="Q480" s="68">
        <v>1</v>
      </c>
      <c r="R480" s="68">
        <v>1</v>
      </c>
      <c r="S480" s="68">
        <v>0</v>
      </c>
      <c r="U480" s="97" t="s">
        <v>1189</v>
      </c>
      <c r="V480" s="68">
        <v>4649408</v>
      </c>
      <c r="W480" s="68">
        <v>1</v>
      </c>
      <c r="X480" s="68">
        <v>1</v>
      </c>
      <c r="Y480" s="68">
        <v>0</v>
      </c>
      <c r="AA480" s="66" t="s">
        <v>1194</v>
      </c>
      <c r="AB480" s="121">
        <v>4673700</v>
      </c>
      <c r="AC480" s="121">
        <v>1</v>
      </c>
      <c r="AD480" s="121">
        <v>1</v>
      </c>
      <c r="AE480" s="121">
        <v>0</v>
      </c>
    </row>
    <row r="481" spans="1:31" ht="24" thickBot="1">
      <c r="A481" s="46" t="s">
        <v>158</v>
      </c>
      <c r="B481" s="94" t="s">
        <v>158</v>
      </c>
      <c r="C481" s="117">
        <v>388</v>
      </c>
      <c r="D481" s="33"/>
      <c r="E481" s="115" t="s">
        <v>158</v>
      </c>
      <c r="F481" s="115">
        <v>404</v>
      </c>
      <c r="G481" s="106"/>
      <c r="O481" s="68">
        <v>4681803</v>
      </c>
      <c r="P481" s="66" t="s">
        <v>1195</v>
      </c>
      <c r="Q481" s="68">
        <v>1</v>
      </c>
      <c r="R481" s="68">
        <v>1</v>
      </c>
      <c r="S481" s="68">
        <v>0</v>
      </c>
      <c r="U481" s="97" t="s">
        <v>1190</v>
      </c>
      <c r="V481" s="68">
        <v>4649410</v>
      </c>
      <c r="W481" s="68">
        <v>1</v>
      </c>
      <c r="X481" s="68">
        <v>1</v>
      </c>
      <c r="Y481" s="68">
        <v>0</v>
      </c>
      <c r="AA481" s="66" t="s">
        <v>1195</v>
      </c>
      <c r="AB481" s="121">
        <v>4681803</v>
      </c>
      <c r="AC481" s="121">
        <v>1</v>
      </c>
      <c r="AD481" s="121">
        <v>1</v>
      </c>
      <c r="AE481" s="121">
        <v>0</v>
      </c>
    </row>
    <row r="482" spans="1:31" ht="23.25" thickBot="1">
      <c r="A482" s="46" t="s">
        <v>451</v>
      </c>
      <c r="B482" s="93" t="s">
        <v>451</v>
      </c>
      <c r="C482" s="117">
        <v>76</v>
      </c>
      <c r="D482" s="33"/>
      <c r="E482" s="115" t="s">
        <v>451</v>
      </c>
      <c r="F482" s="115">
        <v>76</v>
      </c>
      <c r="G482" s="105"/>
      <c r="O482" s="68">
        <v>4686902</v>
      </c>
      <c r="P482" s="66" t="s">
        <v>1196</v>
      </c>
      <c r="Q482" s="68">
        <v>1</v>
      </c>
      <c r="R482" s="68">
        <v>0</v>
      </c>
      <c r="S482" s="68">
        <v>1</v>
      </c>
      <c r="U482" s="97" t="s">
        <v>1192</v>
      </c>
      <c r="V482" s="68">
        <v>4661300</v>
      </c>
      <c r="W482" s="68">
        <v>1</v>
      </c>
      <c r="X482" s="68">
        <v>1</v>
      </c>
      <c r="Y482" s="68">
        <v>0</v>
      </c>
      <c r="AA482" s="66" t="s">
        <v>1196</v>
      </c>
      <c r="AB482" s="121">
        <v>4686902</v>
      </c>
      <c r="AC482" s="121">
        <v>1</v>
      </c>
      <c r="AD482" s="121">
        <v>0</v>
      </c>
      <c r="AE482" s="121">
        <v>1</v>
      </c>
    </row>
    <row r="483" spans="1:31" ht="24" thickBot="1">
      <c r="A483" s="46" t="s">
        <v>879</v>
      </c>
      <c r="B483" s="94" t="s">
        <v>879</v>
      </c>
      <c r="C483" s="117">
        <v>10</v>
      </c>
      <c r="D483" s="33"/>
      <c r="E483" s="115" t="s">
        <v>879</v>
      </c>
      <c r="F483" s="115">
        <v>10</v>
      </c>
      <c r="G483" s="106"/>
      <c r="O483" s="68">
        <v>4693100</v>
      </c>
      <c r="P483" s="66" t="s">
        <v>1198</v>
      </c>
      <c r="Q483" s="68">
        <v>1</v>
      </c>
      <c r="R483" s="68">
        <v>1</v>
      </c>
      <c r="S483" s="68">
        <v>0</v>
      </c>
      <c r="U483" s="97" t="s">
        <v>1193</v>
      </c>
      <c r="V483" s="68">
        <v>4663000</v>
      </c>
      <c r="W483" s="68">
        <v>1</v>
      </c>
      <c r="X483" s="68">
        <v>1</v>
      </c>
      <c r="Y483" s="68">
        <v>0</v>
      </c>
      <c r="AA483" s="66" t="s">
        <v>1198</v>
      </c>
      <c r="AB483" s="121">
        <v>4693100</v>
      </c>
      <c r="AC483" s="121">
        <v>1</v>
      </c>
      <c r="AD483" s="121">
        <v>1</v>
      </c>
      <c r="AE483" s="121">
        <v>0</v>
      </c>
    </row>
    <row r="484" spans="1:31" ht="15.75" thickBot="1">
      <c r="A484" s="46" t="s">
        <v>231</v>
      </c>
      <c r="B484" s="93" t="s">
        <v>231</v>
      </c>
      <c r="C484" s="117">
        <v>234</v>
      </c>
      <c r="D484" s="33"/>
      <c r="E484" s="115" t="s">
        <v>231</v>
      </c>
      <c r="F484" s="115">
        <v>244</v>
      </c>
      <c r="G484" s="105"/>
      <c r="O484" s="68">
        <v>4731800</v>
      </c>
      <c r="P484" s="66" t="s">
        <v>1213</v>
      </c>
      <c r="Q484" s="68">
        <v>1</v>
      </c>
      <c r="R484" s="68">
        <v>1</v>
      </c>
      <c r="S484" s="68">
        <v>0</v>
      </c>
      <c r="U484" s="97" t="s">
        <v>1194</v>
      </c>
      <c r="V484" s="68">
        <v>4673700</v>
      </c>
      <c r="W484" s="68">
        <v>1</v>
      </c>
      <c r="X484" s="68">
        <v>1</v>
      </c>
      <c r="Y484" s="68">
        <v>0</v>
      </c>
      <c r="AA484" s="66" t="s">
        <v>1213</v>
      </c>
      <c r="AB484" s="121">
        <v>4731800</v>
      </c>
      <c r="AC484" s="121">
        <v>1</v>
      </c>
      <c r="AD484" s="121">
        <v>1</v>
      </c>
      <c r="AE484" s="121">
        <v>0</v>
      </c>
    </row>
    <row r="485" spans="1:31" ht="23.25" thickBot="1">
      <c r="A485" s="46" t="s">
        <v>376</v>
      </c>
      <c r="B485" s="94" t="s">
        <v>376</v>
      </c>
      <c r="C485" s="117">
        <v>96</v>
      </c>
      <c r="D485" s="33"/>
      <c r="E485" s="115" t="s">
        <v>376</v>
      </c>
      <c r="F485" s="115">
        <v>98</v>
      </c>
      <c r="G485" s="106"/>
      <c r="O485" s="68">
        <v>4912401</v>
      </c>
      <c r="P485" s="66" t="s">
        <v>1270</v>
      </c>
      <c r="Q485" s="68">
        <v>1</v>
      </c>
      <c r="R485" s="68">
        <v>1</v>
      </c>
      <c r="S485" s="68">
        <v>0</v>
      </c>
      <c r="U485" s="97" t="s">
        <v>1195</v>
      </c>
      <c r="V485" s="68">
        <v>4681803</v>
      </c>
      <c r="W485" s="68">
        <v>1</v>
      </c>
      <c r="X485" s="68">
        <v>1</v>
      </c>
      <c r="Y485" s="68">
        <v>0</v>
      </c>
      <c r="AA485" s="66" t="s">
        <v>1270</v>
      </c>
      <c r="AB485" s="121">
        <v>4912401</v>
      </c>
      <c r="AC485" s="121">
        <v>1</v>
      </c>
      <c r="AD485" s="121">
        <v>1</v>
      </c>
      <c r="AE485" s="121">
        <v>0</v>
      </c>
    </row>
    <row r="486" spans="1:31" ht="23.25" thickBot="1">
      <c r="A486" s="46" t="s">
        <v>456</v>
      </c>
      <c r="B486" s="93" t="s">
        <v>456</v>
      </c>
      <c r="C486" s="117">
        <v>79</v>
      </c>
      <c r="D486" s="33"/>
      <c r="E486" s="115" t="s">
        <v>456</v>
      </c>
      <c r="F486" s="115">
        <v>84</v>
      </c>
      <c r="G486" s="105"/>
      <c r="O486" s="68">
        <v>4930203</v>
      </c>
      <c r="P486" s="66" t="s">
        <v>1280</v>
      </c>
      <c r="Q486" s="68">
        <v>1</v>
      </c>
      <c r="R486" s="68">
        <v>1</v>
      </c>
      <c r="S486" s="68">
        <v>0</v>
      </c>
      <c r="U486" s="97" t="s">
        <v>1198</v>
      </c>
      <c r="V486" s="68">
        <v>4693100</v>
      </c>
      <c r="W486" s="68">
        <v>1</v>
      </c>
      <c r="X486" s="68">
        <v>1</v>
      </c>
      <c r="Y486" s="68">
        <v>0</v>
      </c>
      <c r="AA486" s="66" t="s">
        <v>1280</v>
      </c>
      <c r="AB486" s="121">
        <v>4930203</v>
      </c>
      <c r="AC486" s="121">
        <v>1</v>
      </c>
      <c r="AD486" s="121">
        <v>1</v>
      </c>
      <c r="AE486" s="121">
        <v>0</v>
      </c>
    </row>
    <row r="487" spans="1:31" ht="15.75" thickBot="1">
      <c r="A487" s="46" t="s">
        <v>749</v>
      </c>
      <c r="B487" s="94" t="s">
        <v>749</v>
      </c>
      <c r="C487" s="117">
        <v>23</v>
      </c>
      <c r="D487" s="33"/>
      <c r="E487" s="115" t="s">
        <v>749</v>
      </c>
      <c r="F487" s="115">
        <v>23</v>
      </c>
      <c r="G487" s="106"/>
      <c r="O487" s="68">
        <v>5229099</v>
      </c>
      <c r="P487" s="66" t="s">
        <v>1290</v>
      </c>
      <c r="Q487" s="68">
        <v>1</v>
      </c>
      <c r="R487" s="68">
        <v>1</v>
      </c>
      <c r="S487" s="68">
        <v>0</v>
      </c>
      <c r="U487" s="97" t="s">
        <v>1213</v>
      </c>
      <c r="V487" s="68">
        <v>4731800</v>
      </c>
      <c r="W487" s="68">
        <v>1</v>
      </c>
      <c r="X487" s="68">
        <v>1</v>
      </c>
      <c r="Y487" s="68">
        <v>0</v>
      </c>
      <c r="AA487" s="66" t="s">
        <v>1467</v>
      </c>
      <c r="AB487" s="121">
        <v>5011401</v>
      </c>
      <c r="AC487" s="121">
        <v>1</v>
      </c>
      <c r="AD487" s="121">
        <v>1</v>
      </c>
      <c r="AE487" s="121">
        <v>0</v>
      </c>
    </row>
    <row r="488" spans="1:31" ht="24" thickBot="1">
      <c r="A488" s="46" t="s">
        <v>216</v>
      </c>
      <c r="B488" s="93" t="s">
        <v>216</v>
      </c>
      <c r="C488" s="117">
        <v>245</v>
      </c>
      <c r="D488" s="33"/>
      <c r="E488" s="115" t="s">
        <v>216</v>
      </c>
      <c r="F488" s="115">
        <v>260</v>
      </c>
      <c r="G488" s="105"/>
      <c r="O488" s="68">
        <v>5822100</v>
      </c>
      <c r="P488" s="66" t="s">
        <v>1311</v>
      </c>
      <c r="Q488" s="68">
        <v>1</v>
      </c>
      <c r="R488" s="68">
        <v>1</v>
      </c>
      <c r="S488" s="68">
        <v>0</v>
      </c>
      <c r="U488" s="97" t="s">
        <v>1270</v>
      </c>
      <c r="V488" s="68">
        <v>4912401</v>
      </c>
      <c r="W488" s="68">
        <v>1</v>
      </c>
      <c r="X488" s="68">
        <v>1</v>
      </c>
      <c r="Y488" s="68">
        <v>0</v>
      </c>
      <c r="AA488" s="66" t="s">
        <v>1290</v>
      </c>
      <c r="AB488" s="121">
        <v>5229099</v>
      </c>
      <c r="AC488" s="121">
        <v>1</v>
      </c>
      <c r="AD488" s="121">
        <v>1</v>
      </c>
      <c r="AE488" s="121">
        <v>0</v>
      </c>
    </row>
    <row r="489" spans="1:31" ht="15.75" thickBot="1">
      <c r="A489" s="46" t="s">
        <v>662</v>
      </c>
      <c r="B489" s="94" t="s">
        <v>662</v>
      </c>
      <c r="C489" s="117">
        <v>34</v>
      </c>
      <c r="D489" s="33"/>
      <c r="E489" s="115" t="s">
        <v>662</v>
      </c>
      <c r="F489" s="115">
        <v>34</v>
      </c>
      <c r="G489" s="106"/>
      <c r="O489" s="68">
        <v>5829800</v>
      </c>
      <c r="P489" s="66" t="s">
        <v>1312</v>
      </c>
      <c r="Q489" s="68">
        <v>1</v>
      </c>
      <c r="R489" s="68">
        <v>1</v>
      </c>
      <c r="S489" s="68">
        <v>0</v>
      </c>
      <c r="U489" s="97" t="s">
        <v>1280</v>
      </c>
      <c r="V489" s="68">
        <v>4930203</v>
      </c>
      <c r="W489" s="68">
        <v>1</v>
      </c>
      <c r="X489" s="68">
        <v>1</v>
      </c>
      <c r="Y489" s="68">
        <v>0</v>
      </c>
      <c r="AA489" s="66" t="s">
        <v>1311</v>
      </c>
      <c r="AB489" s="121">
        <v>5822100</v>
      </c>
      <c r="AC489" s="121">
        <v>1</v>
      </c>
      <c r="AD489" s="121">
        <v>1</v>
      </c>
      <c r="AE489" s="121">
        <v>0</v>
      </c>
    </row>
    <row r="490" spans="1:31" ht="24" thickBot="1">
      <c r="A490" s="46" t="s">
        <v>531</v>
      </c>
      <c r="B490" s="93" t="s">
        <v>531</v>
      </c>
      <c r="C490" s="117">
        <v>65</v>
      </c>
      <c r="D490" s="33"/>
      <c r="E490" s="115" t="s">
        <v>531</v>
      </c>
      <c r="F490" s="115">
        <v>69</v>
      </c>
      <c r="G490" s="105"/>
      <c r="O490" s="68">
        <v>5912002</v>
      </c>
      <c r="P490" s="66" t="s">
        <v>1314</v>
      </c>
      <c r="Q490" s="68">
        <v>1</v>
      </c>
      <c r="R490" s="68">
        <v>1</v>
      </c>
      <c r="S490" s="68">
        <v>0</v>
      </c>
      <c r="U490" s="97" t="s">
        <v>1467</v>
      </c>
      <c r="V490" s="68">
        <v>5011401</v>
      </c>
      <c r="W490" s="68">
        <v>1</v>
      </c>
      <c r="X490" s="68">
        <v>1</v>
      </c>
      <c r="Y490" s="68">
        <v>0</v>
      </c>
      <c r="AA490" s="66" t="s">
        <v>1312</v>
      </c>
      <c r="AB490" s="121">
        <v>5829800</v>
      </c>
      <c r="AC490" s="121">
        <v>1</v>
      </c>
      <c r="AD490" s="121">
        <v>1</v>
      </c>
      <c r="AE490" s="121">
        <v>0</v>
      </c>
    </row>
    <row r="491" spans="1:31" ht="23.25" thickBot="1">
      <c r="A491" s="46" t="s">
        <v>335</v>
      </c>
      <c r="B491" s="94" t="s">
        <v>335</v>
      </c>
      <c r="C491" s="117">
        <v>124</v>
      </c>
      <c r="D491" s="33"/>
      <c r="E491" s="115" t="s">
        <v>335</v>
      </c>
      <c r="F491" s="115">
        <v>125</v>
      </c>
      <c r="G491" s="106"/>
      <c r="O491" s="68">
        <v>6120501</v>
      </c>
      <c r="P491" s="66" t="s">
        <v>1318</v>
      </c>
      <c r="Q491" s="68">
        <v>1</v>
      </c>
      <c r="R491" s="68">
        <v>1</v>
      </c>
      <c r="S491" s="68">
        <v>0</v>
      </c>
      <c r="U491" s="97" t="s">
        <v>1290</v>
      </c>
      <c r="V491" s="68">
        <v>5229099</v>
      </c>
      <c r="W491" s="68">
        <v>1</v>
      </c>
      <c r="X491" s="68">
        <v>1</v>
      </c>
      <c r="Y491" s="68">
        <v>0</v>
      </c>
      <c r="AA491" s="66" t="s">
        <v>1314</v>
      </c>
      <c r="AB491" s="121">
        <v>5912002</v>
      </c>
      <c r="AC491" s="121">
        <v>1</v>
      </c>
      <c r="AD491" s="121">
        <v>1</v>
      </c>
      <c r="AE491" s="121">
        <v>0</v>
      </c>
    </row>
    <row r="492" spans="1:31" ht="15.75" thickBot="1">
      <c r="A492" s="46" t="s">
        <v>273</v>
      </c>
      <c r="B492" s="93" t="s">
        <v>273</v>
      </c>
      <c r="C492" s="117">
        <v>181</v>
      </c>
      <c r="D492" s="33"/>
      <c r="E492" s="115" t="s">
        <v>273</v>
      </c>
      <c r="F492" s="115">
        <v>188</v>
      </c>
      <c r="G492" s="105"/>
      <c r="O492" s="68">
        <v>6143400</v>
      </c>
      <c r="P492" s="66" t="s">
        <v>1319</v>
      </c>
      <c r="Q492" s="68">
        <v>1</v>
      </c>
      <c r="R492" s="68">
        <v>0</v>
      </c>
      <c r="S492" s="68">
        <v>1</v>
      </c>
      <c r="U492" s="97" t="s">
        <v>1311</v>
      </c>
      <c r="V492" s="68">
        <v>5822100</v>
      </c>
      <c r="W492" s="68">
        <v>1</v>
      </c>
      <c r="X492" s="68">
        <v>1</v>
      </c>
      <c r="Y492" s="68">
        <v>0</v>
      </c>
      <c r="AA492" s="66" t="s">
        <v>1318</v>
      </c>
      <c r="AB492" s="121">
        <v>6120501</v>
      </c>
      <c r="AC492" s="121">
        <v>1</v>
      </c>
      <c r="AD492" s="121">
        <v>1</v>
      </c>
      <c r="AE492" s="121">
        <v>0</v>
      </c>
    </row>
    <row r="493" spans="1:31" ht="23.25" thickBot="1">
      <c r="A493" s="46" t="s">
        <v>891</v>
      </c>
      <c r="B493" s="94" t="s">
        <v>891</v>
      </c>
      <c r="C493" s="117">
        <v>8</v>
      </c>
      <c r="D493" s="33"/>
      <c r="E493" s="115" t="s">
        <v>891</v>
      </c>
      <c r="F493" s="115">
        <v>8</v>
      </c>
      <c r="G493" s="106"/>
      <c r="O493" s="68">
        <v>6203100</v>
      </c>
      <c r="P493" s="66" t="s">
        <v>1323</v>
      </c>
      <c r="Q493" s="68">
        <v>1</v>
      </c>
      <c r="R493" s="68">
        <v>1</v>
      </c>
      <c r="S493" s="68">
        <v>0</v>
      </c>
      <c r="U493" s="97" t="s">
        <v>1312</v>
      </c>
      <c r="V493" s="68">
        <v>5829800</v>
      </c>
      <c r="W493" s="68">
        <v>1</v>
      </c>
      <c r="X493" s="68">
        <v>1</v>
      </c>
      <c r="Y493" s="68">
        <v>0</v>
      </c>
      <c r="AA493" s="66" t="s">
        <v>1319</v>
      </c>
      <c r="AB493" s="121">
        <v>6143400</v>
      </c>
      <c r="AC493" s="121">
        <v>1</v>
      </c>
      <c r="AD493" s="121">
        <v>0</v>
      </c>
      <c r="AE493" s="121">
        <v>1</v>
      </c>
    </row>
    <row r="494" spans="1:31" ht="24" thickBot="1">
      <c r="A494" s="46" t="s">
        <v>513</v>
      </c>
      <c r="B494" s="93" t="s">
        <v>513</v>
      </c>
      <c r="C494" s="117">
        <v>62</v>
      </c>
      <c r="D494" s="33"/>
      <c r="E494" s="115" t="s">
        <v>513</v>
      </c>
      <c r="F494" s="115">
        <v>67</v>
      </c>
      <c r="G494" s="105"/>
      <c r="O494" s="68">
        <v>6319400</v>
      </c>
      <c r="P494" s="66" t="s">
        <v>1327</v>
      </c>
      <c r="Q494" s="68">
        <v>1</v>
      </c>
      <c r="R494" s="68">
        <v>1</v>
      </c>
      <c r="S494" s="68">
        <v>0</v>
      </c>
      <c r="U494" s="97" t="s">
        <v>1314</v>
      </c>
      <c r="V494" s="68">
        <v>5912002</v>
      </c>
      <c r="W494" s="68">
        <v>1</v>
      </c>
      <c r="X494" s="68">
        <v>1</v>
      </c>
      <c r="Y494" s="68">
        <v>0</v>
      </c>
      <c r="AA494" s="66" t="s">
        <v>1468</v>
      </c>
      <c r="AB494" s="121">
        <v>6202300</v>
      </c>
      <c r="AC494" s="121">
        <v>1</v>
      </c>
      <c r="AD494" s="121">
        <v>1</v>
      </c>
      <c r="AE494" s="121">
        <v>0</v>
      </c>
    </row>
    <row r="495" spans="1:31" ht="24" thickBot="1">
      <c r="A495" s="46" t="s">
        <v>695</v>
      </c>
      <c r="B495" s="94" t="s">
        <v>695</v>
      </c>
      <c r="C495" s="117">
        <v>32</v>
      </c>
      <c r="D495" s="33"/>
      <c r="E495" s="115" t="s">
        <v>695</v>
      </c>
      <c r="F495" s="115">
        <v>35</v>
      </c>
      <c r="G495" s="106"/>
      <c r="O495" s="68">
        <v>6391700</v>
      </c>
      <c r="P495" s="66" t="s">
        <v>1328</v>
      </c>
      <c r="Q495" s="68">
        <v>1</v>
      </c>
      <c r="R495" s="68">
        <v>1</v>
      </c>
      <c r="S495" s="68">
        <v>0</v>
      </c>
      <c r="U495" s="97" t="s">
        <v>1318</v>
      </c>
      <c r="V495" s="68">
        <v>6120501</v>
      </c>
      <c r="W495" s="68">
        <v>1</v>
      </c>
      <c r="X495" s="68">
        <v>1</v>
      </c>
      <c r="Y495" s="68">
        <v>0</v>
      </c>
      <c r="AA495" s="66" t="s">
        <v>1323</v>
      </c>
      <c r="AB495" s="121">
        <v>6203100</v>
      </c>
      <c r="AC495" s="121">
        <v>1</v>
      </c>
      <c r="AD495" s="121">
        <v>1</v>
      </c>
      <c r="AE495" s="121">
        <v>0</v>
      </c>
    </row>
    <row r="496" spans="1:31" ht="24" thickBot="1">
      <c r="A496" s="46" t="s">
        <v>880</v>
      </c>
      <c r="B496" s="93" t="s">
        <v>880</v>
      </c>
      <c r="C496" s="117">
        <v>8</v>
      </c>
      <c r="D496" s="33"/>
      <c r="E496" s="115" t="s">
        <v>880</v>
      </c>
      <c r="F496" s="115">
        <v>9</v>
      </c>
      <c r="G496" s="105"/>
      <c r="O496" s="68">
        <v>6619399</v>
      </c>
      <c r="P496" s="66" t="s">
        <v>1331</v>
      </c>
      <c r="Q496" s="68">
        <v>1</v>
      </c>
      <c r="R496" s="68">
        <v>0</v>
      </c>
      <c r="S496" s="68">
        <v>1</v>
      </c>
      <c r="U496" s="97" t="s">
        <v>1319</v>
      </c>
      <c r="V496" s="68">
        <v>6143400</v>
      </c>
      <c r="W496" s="68">
        <v>1</v>
      </c>
      <c r="X496" s="68">
        <v>0</v>
      </c>
      <c r="Y496" s="68">
        <v>1</v>
      </c>
      <c r="AA496" s="66" t="s">
        <v>1327</v>
      </c>
      <c r="AB496" s="121">
        <v>6319400</v>
      </c>
      <c r="AC496" s="121">
        <v>1</v>
      </c>
      <c r="AD496" s="121">
        <v>1</v>
      </c>
      <c r="AE496" s="121">
        <v>0</v>
      </c>
    </row>
    <row r="497" spans="1:31" ht="23.25" thickBot="1">
      <c r="A497" s="46" t="s">
        <v>548</v>
      </c>
      <c r="B497" s="94" t="s">
        <v>548</v>
      </c>
      <c r="C497" s="117">
        <v>66</v>
      </c>
      <c r="D497" s="33"/>
      <c r="E497" s="115" t="s">
        <v>548</v>
      </c>
      <c r="F497" s="115">
        <v>67</v>
      </c>
      <c r="G497" s="106"/>
      <c r="O497" s="68">
        <v>6822600</v>
      </c>
      <c r="P497" s="66" t="s">
        <v>1332</v>
      </c>
      <c r="Q497" s="68">
        <v>1</v>
      </c>
      <c r="R497" s="68">
        <v>1</v>
      </c>
      <c r="S497" s="68">
        <v>0</v>
      </c>
      <c r="U497" s="97" t="s">
        <v>1468</v>
      </c>
      <c r="V497" s="68">
        <v>6202300</v>
      </c>
      <c r="W497" s="68">
        <v>1</v>
      </c>
      <c r="X497" s="68">
        <v>1</v>
      </c>
      <c r="Y497" s="68">
        <v>0</v>
      </c>
      <c r="AA497" s="66" t="s">
        <v>1328</v>
      </c>
      <c r="AB497" s="121">
        <v>6391700</v>
      </c>
      <c r="AC497" s="121">
        <v>1</v>
      </c>
      <c r="AD497" s="121">
        <v>1</v>
      </c>
      <c r="AE497" s="121">
        <v>0</v>
      </c>
    </row>
    <row r="498" spans="1:31" ht="23.25" thickBot="1">
      <c r="A498" s="46" t="s">
        <v>648</v>
      </c>
      <c r="B498" s="93" t="s">
        <v>648</v>
      </c>
      <c r="C498" s="117">
        <v>35</v>
      </c>
      <c r="D498" s="33"/>
      <c r="E498" s="115" t="s">
        <v>648</v>
      </c>
      <c r="F498" s="115">
        <v>41</v>
      </c>
      <c r="G498" s="105"/>
      <c r="O498" s="68">
        <v>7020400</v>
      </c>
      <c r="P498" s="66" t="s">
        <v>1334</v>
      </c>
      <c r="Q498" s="68">
        <v>1</v>
      </c>
      <c r="R498" s="68">
        <v>1</v>
      </c>
      <c r="S498" s="68">
        <v>0</v>
      </c>
      <c r="U498" s="97" t="s">
        <v>1323</v>
      </c>
      <c r="V498" s="68">
        <v>6203100</v>
      </c>
      <c r="W498" s="68">
        <v>1</v>
      </c>
      <c r="X498" s="68">
        <v>1</v>
      </c>
      <c r="Y498" s="68">
        <v>0</v>
      </c>
      <c r="AA498" s="66" t="s">
        <v>1332</v>
      </c>
      <c r="AB498" s="121">
        <v>6822600</v>
      </c>
      <c r="AC498" s="121">
        <v>1</v>
      </c>
      <c r="AD498" s="121">
        <v>1</v>
      </c>
      <c r="AE498" s="121">
        <v>0</v>
      </c>
    </row>
    <row r="499" spans="1:31" ht="24" thickBot="1">
      <c r="A499" s="46" t="s">
        <v>296</v>
      </c>
      <c r="B499" s="94" t="s">
        <v>296</v>
      </c>
      <c r="C499" s="117">
        <v>150</v>
      </c>
      <c r="D499" s="33"/>
      <c r="E499" s="115" t="s">
        <v>296</v>
      </c>
      <c r="F499" s="115">
        <v>161</v>
      </c>
      <c r="G499" s="106"/>
      <c r="O499" s="68">
        <v>7112000</v>
      </c>
      <c r="P499" s="66" t="s">
        <v>1335</v>
      </c>
      <c r="Q499" s="68">
        <v>1</v>
      </c>
      <c r="R499" s="68">
        <v>1</v>
      </c>
      <c r="S499" s="68">
        <v>0</v>
      </c>
      <c r="U499" s="97" t="s">
        <v>1327</v>
      </c>
      <c r="V499" s="68">
        <v>6319400</v>
      </c>
      <c r="W499" s="68">
        <v>1</v>
      </c>
      <c r="X499" s="68">
        <v>1</v>
      </c>
      <c r="Y499" s="68">
        <v>0</v>
      </c>
      <c r="AA499" s="66" t="s">
        <v>1334</v>
      </c>
      <c r="AB499" s="121">
        <v>7020400</v>
      </c>
      <c r="AC499" s="121">
        <v>1</v>
      </c>
      <c r="AD499" s="121">
        <v>1</v>
      </c>
      <c r="AE499" s="121">
        <v>0</v>
      </c>
    </row>
    <row r="500" spans="1:31" ht="15.75" thickBot="1">
      <c r="A500" s="46" t="s">
        <v>479</v>
      </c>
      <c r="B500" s="93" t="s">
        <v>479</v>
      </c>
      <c r="C500" s="117">
        <v>72</v>
      </c>
      <c r="D500" s="33"/>
      <c r="E500" s="115" t="s">
        <v>479</v>
      </c>
      <c r="F500" s="115">
        <v>78</v>
      </c>
      <c r="G500" s="105"/>
      <c r="O500" s="68">
        <v>7410202</v>
      </c>
      <c r="P500" s="66" t="s">
        <v>1343</v>
      </c>
      <c r="Q500" s="68">
        <v>1</v>
      </c>
      <c r="R500" s="68">
        <v>1</v>
      </c>
      <c r="S500" s="68">
        <v>0</v>
      </c>
      <c r="U500" s="97" t="s">
        <v>1328</v>
      </c>
      <c r="V500" s="68">
        <v>6391700</v>
      </c>
      <c r="W500" s="68">
        <v>1</v>
      </c>
      <c r="X500" s="68">
        <v>1</v>
      </c>
      <c r="Y500" s="68">
        <v>0</v>
      </c>
      <c r="AA500" s="66" t="s">
        <v>1335</v>
      </c>
      <c r="AB500" s="121">
        <v>7112000</v>
      </c>
      <c r="AC500" s="121">
        <v>1</v>
      </c>
      <c r="AD500" s="121">
        <v>1</v>
      </c>
      <c r="AE500" s="121">
        <v>0</v>
      </c>
    </row>
    <row r="501" spans="1:31" ht="24" thickBot="1">
      <c r="A501" s="46" t="s">
        <v>362</v>
      </c>
      <c r="B501" s="94" t="s">
        <v>362</v>
      </c>
      <c r="C501" s="117">
        <v>119</v>
      </c>
      <c r="D501" s="33"/>
      <c r="E501" s="115" t="s">
        <v>362</v>
      </c>
      <c r="F501" s="115">
        <v>127</v>
      </c>
      <c r="G501" s="106"/>
      <c r="O501" s="68">
        <v>7490104</v>
      </c>
      <c r="P501" s="66" t="s">
        <v>1349</v>
      </c>
      <c r="Q501" s="68">
        <v>1</v>
      </c>
      <c r="R501" s="68">
        <v>0</v>
      </c>
      <c r="S501" s="68">
        <v>1</v>
      </c>
      <c r="U501" s="97" t="s">
        <v>1332</v>
      </c>
      <c r="V501" s="68">
        <v>6822600</v>
      </c>
      <c r="W501" s="68">
        <v>1</v>
      </c>
      <c r="X501" s="68">
        <v>1</v>
      </c>
      <c r="Y501" s="68">
        <v>0</v>
      </c>
      <c r="AA501" s="66" t="s">
        <v>1343</v>
      </c>
      <c r="AB501" s="121">
        <v>7410202</v>
      </c>
      <c r="AC501" s="121">
        <v>1</v>
      </c>
      <c r="AD501" s="121">
        <v>1</v>
      </c>
      <c r="AE501" s="121">
        <v>0</v>
      </c>
    </row>
    <row r="502" spans="1:31" ht="24" thickBot="1">
      <c r="A502" s="46" t="s">
        <v>118</v>
      </c>
      <c r="B502" s="93" t="s">
        <v>118</v>
      </c>
      <c r="C502" s="117">
        <v>714</v>
      </c>
      <c r="D502" s="33"/>
      <c r="E502" s="115" t="s">
        <v>118</v>
      </c>
      <c r="F502" s="115">
        <v>744</v>
      </c>
      <c r="G502" s="105"/>
      <c r="O502" s="68">
        <v>7490199</v>
      </c>
      <c r="P502" s="66" t="s">
        <v>1350</v>
      </c>
      <c r="Q502" s="68">
        <v>1</v>
      </c>
      <c r="R502" s="68">
        <v>1</v>
      </c>
      <c r="S502" s="68">
        <v>0</v>
      </c>
      <c r="U502" s="97" t="s">
        <v>1334</v>
      </c>
      <c r="V502" s="68">
        <v>7020400</v>
      </c>
      <c r="W502" s="68">
        <v>1</v>
      </c>
      <c r="X502" s="68">
        <v>1</v>
      </c>
      <c r="Y502" s="68">
        <v>0</v>
      </c>
      <c r="AA502" s="66" t="s">
        <v>1349</v>
      </c>
      <c r="AB502" s="121">
        <v>7490104</v>
      </c>
      <c r="AC502" s="121">
        <v>1</v>
      </c>
      <c r="AD502" s="121">
        <v>0</v>
      </c>
      <c r="AE502" s="121">
        <v>1</v>
      </c>
    </row>
    <row r="503" spans="1:31" ht="15.75" thickBot="1">
      <c r="A503" s="46" t="s">
        <v>435</v>
      </c>
      <c r="B503" s="94" t="s">
        <v>435</v>
      </c>
      <c r="C503" s="117">
        <v>73</v>
      </c>
      <c r="D503" s="33"/>
      <c r="E503" s="115" t="s">
        <v>435</v>
      </c>
      <c r="F503" s="115">
        <v>73</v>
      </c>
      <c r="G503" s="106"/>
      <c r="O503" s="68">
        <v>7500100</v>
      </c>
      <c r="P503" s="66" t="s">
        <v>1351</v>
      </c>
      <c r="Q503" s="68">
        <v>1</v>
      </c>
      <c r="R503" s="68">
        <v>0</v>
      </c>
      <c r="S503" s="68">
        <v>1</v>
      </c>
      <c r="U503" s="97" t="s">
        <v>1335</v>
      </c>
      <c r="V503" s="68">
        <v>7112000</v>
      </c>
      <c r="W503" s="68">
        <v>1</v>
      </c>
      <c r="X503" s="68">
        <v>1</v>
      </c>
      <c r="Y503" s="68">
        <v>0</v>
      </c>
      <c r="AA503" s="66" t="s">
        <v>1351</v>
      </c>
      <c r="AB503" s="121">
        <v>7500100</v>
      </c>
      <c r="AC503" s="121">
        <v>1</v>
      </c>
      <c r="AD503" s="121">
        <v>0</v>
      </c>
      <c r="AE503" s="121">
        <v>1</v>
      </c>
    </row>
    <row r="504" spans="1:31" ht="15.75" thickBot="1">
      <c r="A504" s="46" t="s">
        <v>240</v>
      </c>
      <c r="B504" s="93" t="s">
        <v>240</v>
      </c>
      <c r="C504" s="117">
        <v>207</v>
      </c>
      <c r="D504" s="33"/>
      <c r="E504" s="115" t="s">
        <v>240</v>
      </c>
      <c r="F504" s="115">
        <v>214</v>
      </c>
      <c r="G504" s="105"/>
      <c r="O504" s="68">
        <v>8121400</v>
      </c>
      <c r="P504" s="66" t="s">
        <v>1376</v>
      </c>
      <c r="Q504" s="68">
        <v>1</v>
      </c>
      <c r="R504" s="68">
        <v>1</v>
      </c>
      <c r="S504" s="68">
        <v>0</v>
      </c>
      <c r="U504" s="97" t="s">
        <v>1343</v>
      </c>
      <c r="V504" s="68">
        <v>7410202</v>
      </c>
      <c r="W504" s="68">
        <v>1</v>
      </c>
      <c r="X504" s="68">
        <v>1</v>
      </c>
      <c r="Y504" s="68">
        <v>0</v>
      </c>
      <c r="AA504" s="66" t="s">
        <v>1376</v>
      </c>
      <c r="AB504" s="121">
        <v>8121400</v>
      </c>
      <c r="AC504" s="121">
        <v>1</v>
      </c>
      <c r="AD504" s="121">
        <v>1</v>
      </c>
      <c r="AE504" s="121">
        <v>0</v>
      </c>
    </row>
    <row r="505" spans="1:31" ht="23.25" thickBot="1">
      <c r="A505" s="46" t="s">
        <v>143</v>
      </c>
      <c r="B505" s="94" t="s">
        <v>143</v>
      </c>
      <c r="C505" s="117">
        <v>549</v>
      </c>
      <c r="D505" s="33"/>
      <c r="E505" s="115" t="s">
        <v>143</v>
      </c>
      <c r="F505" s="115">
        <v>598</v>
      </c>
      <c r="G505" s="106"/>
      <c r="O505" s="68">
        <v>8220200</v>
      </c>
      <c r="P505" s="66" t="s">
        <v>1383</v>
      </c>
      <c r="Q505" s="68">
        <v>1</v>
      </c>
      <c r="R505" s="68">
        <v>1</v>
      </c>
      <c r="S505" s="68">
        <v>0</v>
      </c>
      <c r="U505" s="97" t="s">
        <v>1349</v>
      </c>
      <c r="V505" s="68">
        <v>7490104</v>
      </c>
      <c r="W505" s="68">
        <v>1</v>
      </c>
      <c r="X505" s="68">
        <v>0</v>
      </c>
      <c r="Y505" s="68">
        <v>1</v>
      </c>
      <c r="AA505" s="66" t="s">
        <v>1383</v>
      </c>
      <c r="AB505" s="121">
        <v>8220200</v>
      </c>
      <c r="AC505" s="121">
        <v>1</v>
      </c>
      <c r="AD505" s="121">
        <v>1</v>
      </c>
      <c r="AE505" s="121">
        <v>0</v>
      </c>
    </row>
    <row r="506" spans="1:31" ht="15.75" thickBot="1">
      <c r="A506" s="46" t="s">
        <v>62</v>
      </c>
      <c r="B506" s="93" t="s">
        <v>62</v>
      </c>
      <c r="C506" s="118">
        <v>4803</v>
      </c>
      <c r="D506" s="111"/>
      <c r="E506" s="115" t="s">
        <v>62</v>
      </c>
      <c r="F506" s="116">
        <v>5156</v>
      </c>
      <c r="G506" s="108"/>
      <c r="O506" s="68">
        <v>8299701</v>
      </c>
      <c r="P506" s="66" t="s">
        <v>1388</v>
      </c>
      <c r="Q506" s="68">
        <v>1</v>
      </c>
      <c r="R506" s="68">
        <v>1</v>
      </c>
      <c r="S506" s="68">
        <v>0</v>
      </c>
      <c r="U506" s="97" t="s">
        <v>1351</v>
      </c>
      <c r="V506" s="68">
        <v>7500100</v>
      </c>
      <c r="W506" s="68">
        <v>1</v>
      </c>
      <c r="X506" s="68">
        <v>0</v>
      </c>
      <c r="Y506" s="68">
        <v>1</v>
      </c>
      <c r="AA506" s="66" t="s">
        <v>1388</v>
      </c>
      <c r="AB506" s="121">
        <v>8299701</v>
      </c>
      <c r="AC506" s="121">
        <v>1</v>
      </c>
      <c r="AD506" s="121">
        <v>1</v>
      </c>
      <c r="AE506" s="121">
        <v>0</v>
      </c>
    </row>
    <row r="507" spans="1:31" ht="15.75" thickBot="1">
      <c r="A507" s="46" t="s">
        <v>833</v>
      </c>
      <c r="B507" s="94" t="s">
        <v>833</v>
      </c>
      <c r="C507" s="117">
        <v>12</v>
      </c>
      <c r="D507" s="33"/>
      <c r="E507" s="115" t="s">
        <v>833</v>
      </c>
      <c r="F507" s="115">
        <v>12</v>
      </c>
      <c r="G507" s="106"/>
      <c r="O507" s="68">
        <v>8299706</v>
      </c>
      <c r="P507" s="66" t="s">
        <v>1390</v>
      </c>
      <c r="Q507" s="68">
        <v>1</v>
      </c>
      <c r="R507" s="68">
        <v>1</v>
      </c>
      <c r="S507" s="68">
        <v>0</v>
      </c>
      <c r="U507" s="97" t="s">
        <v>1376</v>
      </c>
      <c r="V507" s="68">
        <v>8121400</v>
      </c>
      <c r="W507" s="68">
        <v>1</v>
      </c>
      <c r="X507" s="68">
        <v>1</v>
      </c>
      <c r="Y507" s="68">
        <v>0</v>
      </c>
      <c r="AA507" s="66" t="s">
        <v>1390</v>
      </c>
      <c r="AB507" s="121">
        <v>8299706</v>
      </c>
      <c r="AC507" s="121">
        <v>1</v>
      </c>
      <c r="AD507" s="121">
        <v>1</v>
      </c>
      <c r="AE507" s="121">
        <v>0</v>
      </c>
    </row>
    <row r="508" spans="1:31" ht="15.75" thickBot="1">
      <c r="A508" s="46" t="s">
        <v>441</v>
      </c>
      <c r="B508" s="93" t="s">
        <v>441</v>
      </c>
      <c r="C508" s="117">
        <v>78</v>
      </c>
      <c r="D508" s="33"/>
      <c r="E508" s="115" t="s">
        <v>441</v>
      </c>
      <c r="F508" s="115">
        <v>87</v>
      </c>
      <c r="G508" s="105"/>
      <c r="O508" s="68">
        <v>8511200</v>
      </c>
      <c r="P508" s="66" t="s">
        <v>1393</v>
      </c>
      <c r="Q508" s="68">
        <v>1</v>
      </c>
      <c r="R508" s="68">
        <v>1</v>
      </c>
      <c r="S508" s="68">
        <v>0</v>
      </c>
      <c r="U508" s="97" t="s">
        <v>1383</v>
      </c>
      <c r="V508" s="68">
        <v>8220200</v>
      </c>
      <c r="W508" s="68">
        <v>1</v>
      </c>
      <c r="X508" s="68">
        <v>1</v>
      </c>
      <c r="Y508" s="68">
        <v>0</v>
      </c>
      <c r="AA508" s="66" t="s">
        <v>1393</v>
      </c>
      <c r="AB508" s="121">
        <v>8511200</v>
      </c>
      <c r="AC508" s="121">
        <v>1</v>
      </c>
      <c r="AD508" s="121">
        <v>1</v>
      </c>
      <c r="AE508" s="121">
        <v>0</v>
      </c>
    </row>
    <row r="509" spans="1:31" ht="15.75" thickBot="1">
      <c r="A509" s="46" t="s">
        <v>898</v>
      </c>
      <c r="B509" s="94" t="s">
        <v>898</v>
      </c>
      <c r="C509" s="117">
        <v>7</v>
      </c>
      <c r="D509" s="33"/>
      <c r="E509" s="115" t="s">
        <v>898</v>
      </c>
      <c r="F509" s="115">
        <v>7</v>
      </c>
      <c r="G509" s="106"/>
      <c r="O509" s="68">
        <v>8512100</v>
      </c>
      <c r="P509" s="66" t="s">
        <v>1394</v>
      </c>
      <c r="Q509" s="68">
        <v>1</v>
      </c>
      <c r="R509" s="68">
        <v>0</v>
      </c>
      <c r="S509" s="68">
        <v>1</v>
      </c>
      <c r="U509" s="97" t="s">
        <v>1388</v>
      </c>
      <c r="V509" s="68">
        <v>8299701</v>
      </c>
      <c r="W509" s="68">
        <v>1</v>
      </c>
      <c r="X509" s="68">
        <v>1</v>
      </c>
      <c r="Y509" s="68">
        <v>0</v>
      </c>
      <c r="AA509" s="66" t="s">
        <v>1394</v>
      </c>
      <c r="AB509" s="121">
        <v>8512100</v>
      </c>
      <c r="AC509" s="121">
        <v>1</v>
      </c>
      <c r="AD509" s="121">
        <v>0</v>
      </c>
      <c r="AE509" s="121">
        <v>1</v>
      </c>
    </row>
    <row r="510" spans="1:31" ht="24" thickBot="1">
      <c r="A510" s="46" t="s">
        <v>639</v>
      </c>
      <c r="B510" s="93" t="s">
        <v>639</v>
      </c>
      <c r="C510" s="117">
        <v>44</v>
      </c>
      <c r="D510" s="33"/>
      <c r="E510" s="115" t="s">
        <v>639</v>
      </c>
      <c r="F510" s="115">
        <v>44</v>
      </c>
      <c r="G510" s="105"/>
      <c r="O510" s="68">
        <v>8650099</v>
      </c>
      <c r="P510" s="66" t="s">
        <v>1406</v>
      </c>
      <c r="Q510" s="68">
        <v>1</v>
      </c>
      <c r="R510" s="68">
        <v>0</v>
      </c>
      <c r="S510" s="68">
        <v>1</v>
      </c>
      <c r="U510" s="97" t="s">
        <v>1390</v>
      </c>
      <c r="V510" s="68">
        <v>8299706</v>
      </c>
      <c r="W510" s="68">
        <v>1</v>
      </c>
      <c r="X510" s="68">
        <v>1</v>
      </c>
      <c r="Y510" s="68">
        <v>0</v>
      </c>
      <c r="AA510" s="66" t="s">
        <v>1406</v>
      </c>
      <c r="AB510" s="121">
        <v>8650099</v>
      </c>
      <c r="AC510" s="121">
        <v>1</v>
      </c>
      <c r="AD510" s="121">
        <v>0</v>
      </c>
      <c r="AE510" s="121">
        <v>1</v>
      </c>
    </row>
    <row r="511" spans="1:31" ht="15.75" thickBot="1">
      <c r="A511" s="46" t="s">
        <v>628</v>
      </c>
      <c r="B511" s="94" t="s">
        <v>628</v>
      </c>
      <c r="C511" s="117">
        <v>43</v>
      </c>
      <c r="D511" s="33"/>
      <c r="E511" s="115" t="s">
        <v>628</v>
      </c>
      <c r="F511" s="115">
        <v>45</v>
      </c>
      <c r="G511" s="106"/>
      <c r="O511" s="68">
        <v>9001904</v>
      </c>
      <c r="P511" s="66" t="s">
        <v>1411</v>
      </c>
      <c r="Q511" s="68">
        <v>1</v>
      </c>
      <c r="R511" s="68">
        <v>1</v>
      </c>
      <c r="S511" s="68">
        <v>0</v>
      </c>
      <c r="U511" s="97" t="s">
        <v>1393</v>
      </c>
      <c r="V511" s="68">
        <v>8511200</v>
      </c>
      <c r="W511" s="68">
        <v>1</v>
      </c>
      <c r="X511" s="68">
        <v>1</v>
      </c>
      <c r="Y511" s="68">
        <v>0</v>
      </c>
      <c r="AA511" s="66" t="s">
        <v>1411</v>
      </c>
      <c r="AB511" s="121">
        <v>9001904</v>
      </c>
      <c r="AC511" s="121">
        <v>1</v>
      </c>
      <c r="AD511" s="121">
        <v>1</v>
      </c>
      <c r="AE511" s="121">
        <v>0</v>
      </c>
    </row>
    <row r="512" spans="1:31" ht="15.75" thickBot="1">
      <c r="A512" s="46" t="s">
        <v>91</v>
      </c>
      <c r="B512" s="93" t="s">
        <v>91</v>
      </c>
      <c r="C512" s="118">
        <v>1121</v>
      </c>
      <c r="D512" s="111"/>
      <c r="E512" s="115" t="s">
        <v>91</v>
      </c>
      <c r="F512" s="116">
        <v>1200</v>
      </c>
      <c r="G512" s="108"/>
      <c r="O512" s="68">
        <v>9001905</v>
      </c>
      <c r="P512" s="66" t="s">
        <v>1412</v>
      </c>
      <c r="Q512" s="68">
        <v>1</v>
      </c>
      <c r="R512" s="68">
        <v>1</v>
      </c>
      <c r="S512" s="68">
        <v>0</v>
      </c>
      <c r="U512" s="97" t="s">
        <v>1394</v>
      </c>
      <c r="V512" s="68">
        <v>8512100</v>
      </c>
      <c r="W512" s="68">
        <v>1</v>
      </c>
      <c r="X512" s="68">
        <v>0</v>
      </c>
      <c r="Y512" s="68">
        <v>1</v>
      </c>
      <c r="AA512" s="66" t="s">
        <v>1412</v>
      </c>
      <c r="AB512" s="121">
        <v>9001905</v>
      </c>
      <c r="AC512" s="121">
        <v>1</v>
      </c>
      <c r="AD512" s="121">
        <v>1</v>
      </c>
      <c r="AE512" s="121">
        <v>0</v>
      </c>
    </row>
    <row r="513" spans="1:33" ht="23.25" thickBot="1">
      <c r="A513" s="46" t="s">
        <v>297</v>
      </c>
      <c r="B513" s="94" t="s">
        <v>297</v>
      </c>
      <c r="C513" s="117">
        <v>174</v>
      </c>
      <c r="D513" s="33"/>
      <c r="E513" s="115" t="s">
        <v>297</v>
      </c>
      <c r="F513" s="115">
        <v>185</v>
      </c>
      <c r="G513" s="106"/>
      <c r="O513" s="68">
        <v>9319199</v>
      </c>
      <c r="P513" s="66" t="s">
        <v>1420</v>
      </c>
      <c r="Q513" s="68">
        <v>1</v>
      </c>
      <c r="R513" s="68">
        <v>0</v>
      </c>
      <c r="S513" s="68">
        <v>1</v>
      </c>
      <c r="U513" s="97" t="s">
        <v>1406</v>
      </c>
      <c r="V513" s="68">
        <v>8650099</v>
      </c>
      <c r="W513" s="68">
        <v>1</v>
      </c>
      <c r="X513" s="68">
        <v>0</v>
      </c>
      <c r="Y513" s="68">
        <v>1</v>
      </c>
      <c r="AA513" s="66" t="s">
        <v>1420</v>
      </c>
      <c r="AB513" s="121">
        <v>9319199</v>
      </c>
      <c r="AC513" s="121">
        <v>1</v>
      </c>
      <c r="AD513" s="121">
        <v>0</v>
      </c>
      <c r="AE513" s="121">
        <v>1</v>
      </c>
    </row>
    <row r="514" spans="1:33" ht="15.75" thickBot="1">
      <c r="A514" s="46" t="s">
        <v>167</v>
      </c>
      <c r="B514" s="93" t="s">
        <v>167</v>
      </c>
      <c r="C514" s="117">
        <v>353</v>
      </c>
      <c r="D514" s="33"/>
      <c r="E514" s="115" t="s">
        <v>167</v>
      </c>
      <c r="F514" s="115">
        <v>360</v>
      </c>
      <c r="G514" s="105"/>
      <c r="O514" s="68">
        <v>9491000</v>
      </c>
      <c r="P514" s="66" t="s">
        <v>1425</v>
      </c>
      <c r="Q514" s="68">
        <v>1</v>
      </c>
      <c r="R514" s="68">
        <v>0</v>
      </c>
      <c r="S514" s="68">
        <v>1</v>
      </c>
      <c r="U514" s="97" t="s">
        <v>1411</v>
      </c>
      <c r="V514" s="68">
        <v>9001904</v>
      </c>
      <c r="W514" s="68">
        <v>1</v>
      </c>
      <c r="X514" s="68">
        <v>1</v>
      </c>
      <c r="Y514" s="68">
        <v>0</v>
      </c>
      <c r="AA514" s="66" t="s">
        <v>1425</v>
      </c>
      <c r="AB514" s="121">
        <v>9491000</v>
      </c>
      <c r="AC514" s="121">
        <v>1</v>
      </c>
      <c r="AD514" s="121">
        <v>0</v>
      </c>
      <c r="AE514" s="121">
        <v>1</v>
      </c>
    </row>
    <row r="515" spans="1:33" ht="15.75" thickBot="1">
      <c r="A515" s="46" t="s">
        <v>861</v>
      </c>
      <c r="B515" s="94" t="s">
        <v>861</v>
      </c>
      <c r="C515" s="117">
        <v>11</v>
      </c>
      <c r="D515" s="33"/>
      <c r="E515" s="115" t="s">
        <v>861</v>
      </c>
      <c r="F515" s="115">
        <v>11</v>
      </c>
      <c r="G515" s="106"/>
      <c r="O515" s="68">
        <v>9493600</v>
      </c>
      <c r="P515" s="66" t="s">
        <v>1426</v>
      </c>
      <c r="Q515" s="68">
        <v>1</v>
      </c>
      <c r="R515" s="68">
        <v>0</v>
      </c>
      <c r="S515" s="68">
        <v>1</v>
      </c>
      <c r="U515" s="97" t="s">
        <v>1412</v>
      </c>
      <c r="V515" s="68">
        <v>9001905</v>
      </c>
      <c r="W515" s="68">
        <v>1</v>
      </c>
      <c r="X515" s="68">
        <v>1</v>
      </c>
      <c r="Y515" s="68">
        <v>0</v>
      </c>
      <c r="AA515" s="66" t="s">
        <v>1426</v>
      </c>
      <c r="AB515" s="121">
        <v>9493600</v>
      </c>
      <c r="AC515" s="121">
        <v>1</v>
      </c>
      <c r="AD515" s="121">
        <v>0</v>
      </c>
      <c r="AE515" s="121">
        <v>1</v>
      </c>
    </row>
    <row r="516" spans="1:33" ht="15.75" thickBot="1">
      <c r="A516" s="46" t="s">
        <v>112</v>
      </c>
      <c r="B516" s="93" t="s">
        <v>112</v>
      </c>
      <c r="C516" s="117">
        <v>763</v>
      </c>
      <c r="D516" s="33"/>
      <c r="E516" s="115" t="s">
        <v>112</v>
      </c>
      <c r="F516" s="115">
        <v>812</v>
      </c>
      <c r="G516" s="105"/>
      <c r="O516" s="68">
        <v>9609204</v>
      </c>
      <c r="P516" s="66" t="s">
        <v>1447</v>
      </c>
      <c r="Q516" s="68">
        <v>1</v>
      </c>
      <c r="R516" s="68">
        <v>1</v>
      </c>
      <c r="S516" s="68">
        <v>0</v>
      </c>
      <c r="U516" s="97" t="s">
        <v>1420</v>
      </c>
      <c r="V516" s="68">
        <v>9319199</v>
      </c>
      <c r="W516" s="68">
        <v>1</v>
      </c>
      <c r="X516" s="68">
        <v>0</v>
      </c>
      <c r="Y516" s="68">
        <v>1</v>
      </c>
      <c r="AA516" s="66" t="s">
        <v>1447</v>
      </c>
      <c r="AB516" s="121">
        <v>9609204</v>
      </c>
      <c r="AC516" s="121">
        <v>1</v>
      </c>
      <c r="AD516" s="121">
        <v>1</v>
      </c>
      <c r="AE516" s="121">
        <v>0</v>
      </c>
    </row>
    <row r="517" spans="1:33" ht="15.75" customHeight="1" thickBot="1">
      <c r="A517" s="46" t="s">
        <v>686</v>
      </c>
      <c r="B517" s="94" t="s">
        <v>686</v>
      </c>
      <c r="C517" s="117">
        <v>33</v>
      </c>
      <c r="D517" s="33"/>
      <c r="E517" s="115" t="s">
        <v>686</v>
      </c>
      <c r="F517" s="115">
        <v>36</v>
      </c>
      <c r="G517" s="106"/>
      <c r="O517" s="250" t="s">
        <v>27</v>
      </c>
      <c r="P517" s="251"/>
      <c r="Q517" s="49">
        <f>SUM(Q4:Q516)</f>
        <v>210979</v>
      </c>
      <c r="R517" s="49">
        <f>SUM(R4:R516)</f>
        <v>112941</v>
      </c>
      <c r="S517" s="49">
        <f>SUM(S4:S516)</f>
        <v>98038</v>
      </c>
      <c r="U517" s="97" t="s">
        <v>1425</v>
      </c>
      <c r="V517" s="68">
        <v>9491000</v>
      </c>
      <c r="W517" s="68">
        <v>1</v>
      </c>
      <c r="X517" s="68">
        <v>0</v>
      </c>
      <c r="Y517" s="68">
        <v>1</v>
      </c>
      <c r="AA517" s="123"/>
      <c r="AB517" s="123"/>
      <c r="AC517" s="124">
        <f>SUM(AC4:AC516)</f>
        <v>230049</v>
      </c>
      <c r="AD517" s="124">
        <f>SUM(AD4:AD516)</f>
        <v>123225</v>
      </c>
      <c r="AE517" s="124">
        <f>SUM(AE4:AE516)</f>
        <v>106824</v>
      </c>
    </row>
    <row r="518" spans="1:33" ht="23.25" thickBot="1">
      <c r="A518" s="46" t="s">
        <v>620</v>
      </c>
      <c r="B518" s="93" t="s">
        <v>620</v>
      </c>
      <c r="C518" s="117">
        <v>38</v>
      </c>
      <c r="D518" s="33"/>
      <c r="E518" s="115" t="s">
        <v>620</v>
      </c>
      <c r="F518" s="115">
        <v>43</v>
      </c>
      <c r="G518" s="105"/>
      <c r="P518" s="59"/>
      <c r="U518" s="97" t="s">
        <v>1426</v>
      </c>
      <c r="V518" s="68">
        <v>9493600</v>
      </c>
      <c r="W518" s="68">
        <v>1</v>
      </c>
      <c r="X518" s="68">
        <v>0</v>
      </c>
      <c r="Y518" s="68">
        <v>1</v>
      </c>
      <c r="AG518" s="120"/>
    </row>
    <row r="519" spans="1:33" ht="23.25" thickBot="1">
      <c r="A519" s="46" t="s">
        <v>540</v>
      </c>
      <c r="B519" s="94" t="s">
        <v>540</v>
      </c>
      <c r="C519" s="117">
        <v>61</v>
      </c>
      <c r="D519" s="33"/>
      <c r="E519" s="115" t="s">
        <v>540</v>
      </c>
      <c r="F519" s="115">
        <v>64</v>
      </c>
      <c r="G519" s="106"/>
      <c r="P519" s="59"/>
      <c r="U519" s="97" t="s">
        <v>1447</v>
      </c>
      <c r="V519" s="68">
        <v>9609204</v>
      </c>
      <c r="W519" s="68">
        <v>1</v>
      </c>
      <c r="X519" s="68">
        <v>1</v>
      </c>
      <c r="Y519" s="68">
        <v>0</v>
      </c>
    </row>
    <row r="520" spans="1:33" ht="15.75" thickBot="1">
      <c r="A520" s="46" t="s">
        <v>592</v>
      </c>
      <c r="B520" s="93" t="s">
        <v>592</v>
      </c>
      <c r="C520" s="117">
        <v>50</v>
      </c>
      <c r="D520" s="33"/>
      <c r="E520" s="115" t="s">
        <v>592</v>
      </c>
      <c r="F520" s="115">
        <v>50</v>
      </c>
      <c r="G520" s="105"/>
      <c r="P520" s="59"/>
      <c r="U520" s="266" t="s">
        <v>27</v>
      </c>
      <c r="V520" s="267"/>
      <c r="W520" s="98">
        <f>SUM(W4:W519)</f>
        <v>222591</v>
      </c>
      <c r="X520" s="98">
        <f>SUM(X4:X519)</f>
        <v>119152</v>
      </c>
      <c r="Y520" s="98">
        <f>SUM(Y4:Y519)</f>
        <v>103439</v>
      </c>
    </row>
    <row r="521" spans="1:33" ht="15.75" thickBot="1">
      <c r="A521" s="46" t="s">
        <v>142</v>
      </c>
      <c r="B521" s="94" t="s">
        <v>142</v>
      </c>
      <c r="C521" s="117">
        <v>502</v>
      </c>
      <c r="D521" s="33"/>
      <c r="E521" s="115" t="s">
        <v>142</v>
      </c>
      <c r="F521" s="115">
        <v>526</v>
      </c>
      <c r="G521" s="106"/>
      <c r="Z521" s="8"/>
    </row>
    <row r="522" spans="1:33" ht="15.75" thickBot="1">
      <c r="A522" s="46" t="s">
        <v>737</v>
      </c>
      <c r="B522" s="93" t="s">
        <v>737</v>
      </c>
      <c r="C522" s="117">
        <v>26</v>
      </c>
      <c r="D522" s="33"/>
      <c r="E522" s="115" t="s">
        <v>737</v>
      </c>
      <c r="F522" s="115">
        <v>27</v>
      </c>
      <c r="G522" s="105"/>
    </row>
    <row r="523" spans="1:33" ht="15.75" thickBot="1">
      <c r="A523" s="46" t="s">
        <v>738</v>
      </c>
      <c r="B523" s="94" t="s">
        <v>738</v>
      </c>
      <c r="C523" s="117">
        <v>24</v>
      </c>
      <c r="D523" s="33"/>
      <c r="E523" s="115" t="s">
        <v>738</v>
      </c>
      <c r="F523" s="115">
        <v>24</v>
      </c>
      <c r="G523" s="106"/>
    </row>
    <row r="524" spans="1:33" ht="15.75" thickBot="1">
      <c r="A524" s="46" t="s">
        <v>283</v>
      </c>
      <c r="B524" s="93" t="s">
        <v>283</v>
      </c>
      <c r="C524" s="117">
        <v>165</v>
      </c>
      <c r="D524" s="33"/>
      <c r="E524" s="115" t="s">
        <v>283</v>
      </c>
      <c r="F524" s="115">
        <v>171</v>
      </c>
      <c r="G524" s="105"/>
    </row>
    <row r="525" spans="1:33" ht="15.75" thickBot="1">
      <c r="A525" s="46" t="s">
        <v>104</v>
      </c>
      <c r="B525" s="94" t="s">
        <v>104</v>
      </c>
      <c r="C525" s="117">
        <v>959</v>
      </c>
      <c r="D525" s="33"/>
      <c r="E525" s="115" t="s">
        <v>104</v>
      </c>
      <c r="F525" s="116">
        <v>1016</v>
      </c>
      <c r="G525" s="106"/>
    </row>
    <row r="526" spans="1:33" ht="15.75" thickBot="1">
      <c r="A526" s="46" t="s">
        <v>808</v>
      </c>
      <c r="B526" s="93" t="s">
        <v>808</v>
      </c>
      <c r="C526" s="117">
        <v>15</v>
      </c>
      <c r="D526" s="33"/>
      <c r="E526" s="115" t="s">
        <v>808</v>
      </c>
      <c r="F526" s="115">
        <v>15</v>
      </c>
      <c r="G526" s="105"/>
    </row>
    <row r="527" spans="1:33" ht="15.75" thickBot="1">
      <c r="A527" s="46" t="s">
        <v>246</v>
      </c>
      <c r="B527" s="94" t="s">
        <v>246</v>
      </c>
      <c r="C527" s="117">
        <v>212</v>
      </c>
      <c r="D527" s="33"/>
      <c r="E527" s="115" t="s">
        <v>246</v>
      </c>
      <c r="F527" s="115">
        <v>229</v>
      </c>
      <c r="G527" s="106"/>
    </row>
    <row r="528" spans="1:33" ht="15.75" thickBot="1">
      <c r="A528" s="46" t="s">
        <v>593</v>
      </c>
      <c r="B528" s="93" t="s">
        <v>593</v>
      </c>
      <c r="C528" s="117">
        <v>53</v>
      </c>
      <c r="D528" s="33"/>
      <c r="E528" s="115" t="s">
        <v>593</v>
      </c>
      <c r="F528" s="115">
        <v>56</v>
      </c>
      <c r="G528" s="105"/>
    </row>
    <row r="529" spans="1:7" ht="15.75" thickBot="1">
      <c r="A529" s="46" t="s">
        <v>219</v>
      </c>
      <c r="B529" s="94" t="s">
        <v>219</v>
      </c>
      <c r="C529" s="117">
        <v>242</v>
      </c>
      <c r="D529" s="33"/>
      <c r="E529" s="115" t="s">
        <v>219</v>
      </c>
      <c r="F529" s="115">
        <v>252</v>
      </c>
      <c r="G529" s="106"/>
    </row>
    <row r="530" spans="1:7" ht="15.75" thickBot="1">
      <c r="A530" s="46" t="s">
        <v>115</v>
      </c>
      <c r="B530" s="93" t="s">
        <v>115</v>
      </c>
      <c r="C530" s="117">
        <v>765</v>
      </c>
      <c r="D530" s="33"/>
      <c r="E530" s="115" t="s">
        <v>115</v>
      </c>
      <c r="F530" s="115">
        <v>826</v>
      </c>
      <c r="G530" s="105"/>
    </row>
    <row r="531" spans="1:7" ht="15.75" thickBot="1">
      <c r="A531" s="46" t="s">
        <v>486</v>
      </c>
      <c r="B531" s="94" t="s">
        <v>486</v>
      </c>
      <c r="C531" s="117">
        <v>69</v>
      </c>
      <c r="D531" s="33"/>
      <c r="E531" s="115" t="s">
        <v>486</v>
      </c>
      <c r="F531" s="115">
        <v>76</v>
      </c>
      <c r="G531" s="106"/>
    </row>
    <row r="532" spans="1:7" ht="15.75" thickBot="1">
      <c r="A532" s="46" t="s">
        <v>299</v>
      </c>
      <c r="B532" s="93" t="s">
        <v>299</v>
      </c>
      <c r="C532" s="117">
        <v>165</v>
      </c>
      <c r="D532" s="33"/>
      <c r="E532" s="115" t="s">
        <v>299</v>
      </c>
      <c r="F532" s="115">
        <v>173</v>
      </c>
      <c r="G532" s="105"/>
    </row>
    <row r="533" spans="1:7" ht="15.75" thickBot="1">
      <c r="A533" s="46" t="s">
        <v>461</v>
      </c>
      <c r="B533" s="94" t="s">
        <v>461</v>
      </c>
      <c r="C533" s="117">
        <v>71</v>
      </c>
      <c r="D533" s="33"/>
      <c r="E533" s="115" t="s">
        <v>461</v>
      </c>
      <c r="F533" s="115">
        <v>76</v>
      </c>
      <c r="G533" s="106"/>
    </row>
    <row r="534" spans="1:7" ht="15.75" thickBot="1">
      <c r="A534" s="46" t="s">
        <v>809</v>
      </c>
      <c r="B534" s="93" t="s">
        <v>809</v>
      </c>
      <c r="C534" s="117">
        <v>14</v>
      </c>
      <c r="D534" s="33"/>
      <c r="E534" s="115" t="s">
        <v>809</v>
      </c>
      <c r="F534" s="115">
        <v>14</v>
      </c>
      <c r="G534" s="105"/>
    </row>
    <row r="535" spans="1:7" ht="15.75" thickBot="1">
      <c r="A535" s="46" t="s">
        <v>767</v>
      </c>
      <c r="B535" s="94" t="s">
        <v>767</v>
      </c>
      <c r="C535" s="117">
        <v>23</v>
      </c>
      <c r="D535" s="33"/>
      <c r="E535" s="115" t="s">
        <v>767</v>
      </c>
      <c r="F535" s="115">
        <v>25</v>
      </c>
      <c r="G535" s="106"/>
    </row>
    <row r="536" spans="1:7" ht="15.75" thickBot="1">
      <c r="A536" s="46" t="s">
        <v>884</v>
      </c>
      <c r="B536" s="93" t="s">
        <v>884</v>
      </c>
      <c r="C536" s="117">
        <v>8</v>
      </c>
      <c r="D536" s="33"/>
      <c r="E536" s="115" t="s">
        <v>884</v>
      </c>
      <c r="F536" s="115">
        <v>10</v>
      </c>
      <c r="G536" s="105"/>
    </row>
    <row r="537" spans="1:7" ht="15.75" thickBot="1">
      <c r="A537" s="46" t="s">
        <v>784</v>
      </c>
      <c r="B537" s="94" t="s">
        <v>784</v>
      </c>
      <c r="C537" s="117">
        <v>18</v>
      </c>
      <c r="D537" s="33"/>
      <c r="E537" s="115" t="s">
        <v>784</v>
      </c>
      <c r="F537" s="115">
        <v>20</v>
      </c>
      <c r="G537" s="106"/>
    </row>
    <row r="538" spans="1:7" ht="15.75" thickBot="1">
      <c r="A538" s="46" t="s">
        <v>168</v>
      </c>
      <c r="B538" s="93" t="s">
        <v>168</v>
      </c>
      <c r="C538" s="117">
        <v>355</v>
      </c>
      <c r="D538" s="33"/>
      <c r="E538" s="115" t="s">
        <v>168</v>
      </c>
      <c r="F538" s="115">
        <v>371</v>
      </c>
      <c r="G538" s="105"/>
    </row>
    <row r="539" spans="1:7" ht="15.75" thickBot="1">
      <c r="A539" s="46" t="s">
        <v>696</v>
      </c>
      <c r="B539" s="94" t="s">
        <v>696</v>
      </c>
      <c r="C539" s="117">
        <v>27</v>
      </c>
      <c r="D539" s="33"/>
      <c r="E539" s="115" t="s">
        <v>696</v>
      </c>
      <c r="F539" s="115">
        <v>27</v>
      </c>
      <c r="G539" s="106"/>
    </row>
    <row r="540" spans="1:7" ht="15.75" thickBot="1">
      <c r="A540" s="46" t="s">
        <v>870</v>
      </c>
      <c r="B540" s="93" t="s">
        <v>870</v>
      </c>
      <c r="C540" s="117">
        <v>13</v>
      </c>
      <c r="D540" s="33"/>
      <c r="E540" s="115" t="s">
        <v>870</v>
      </c>
      <c r="F540" s="115">
        <v>13</v>
      </c>
      <c r="G540" s="105"/>
    </row>
    <row r="541" spans="1:7" ht="15.75" thickBot="1">
      <c r="A541" s="46" t="s">
        <v>480</v>
      </c>
      <c r="B541" s="94" t="s">
        <v>480</v>
      </c>
      <c r="C541" s="117">
        <v>73</v>
      </c>
      <c r="D541" s="33"/>
      <c r="E541" s="115" t="s">
        <v>480</v>
      </c>
      <c r="F541" s="115">
        <v>77</v>
      </c>
      <c r="G541" s="106"/>
    </row>
    <row r="542" spans="1:7" ht="15.75" thickBot="1">
      <c r="A542" s="46" t="s">
        <v>640</v>
      </c>
      <c r="B542" s="93" t="s">
        <v>640</v>
      </c>
      <c r="C542" s="117">
        <v>40</v>
      </c>
      <c r="D542" s="33"/>
      <c r="E542" s="115" t="s">
        <v>640</v>
      </c>
      <c r="F542" s="115">
        <v>42</v>
      </c>
      <c r="G542" s="105"/>
    </row>
    <row r="543" spans="1:7" ht="15.75" thickBot="1">
      <c r="A543" s="46" t="s">
        <v>162</v>
      </c>
      <c r="B543" s="94" t="s">
        <v>162</v>
      </c>
      <c r="C543" s="117">
        <v>388</v>
      </c>
      <c r="D543" s="33"/>
      <c r="E543" s="115" t="s">
        <v>162</v>
      </c>
      <c r="F543" s="115">
        <v>404</v>
      </c>
      <c r="G543" s="106"/>
    </row>
    <row r="544" spans="1:7" ht="15.75" thickBot="1">
      <c r="A544" s="46" t="s">
        <v>173</v>
      </c>
      <c r="B544" s="93" t="s">
        <v>173</v>
      </c>
      <c r="C544" s="117">
        <v>364</v>
      </c>
      <c r="D544" s="33"/>
      <c r="E544" s="115" t="s">
        <v>173</v>
      </c>
      <c r="F544" s="115">
        <v>391</v>
      </c>
      <c r="G544" s="105"/>
    </row>
    <row r="545" spans="1:7" ht="15.75" thickBot="1">
      <c r="A545" s="46" t="s">
        <v>96</v>
      </c>
      <c r="B545" s="94" t="s">
        <v>96</v>
      </c>
      <c r="C545" s="118">
        <v>1071</v>
      </c>
      <c r="D545" s="111"/>
      <c r="E545" s="115" t="s">
        <v>96</v>
      </c>
      <c r="F545" s="116">
        <v>1173</v>
      </c>
      <c r="G545" s="107"/>
    </row>
    <row r="546" spans="1:7" ht="15.75" thickBot="1">
      <c r="A546" s="46" t="s">
        <v>516</v>
      </c>
      <c r="B546" s="93" t="s">
        <v>516</v>
      </c>
      <c r="C546" s="117">
        <v>62</v>
      </c>
      <c r="D546" s="33"/>
      <c r="E546" s="115" t="s">
        <v>516</v>
      </c>
      <c r="F546" s="115">
        <v>65</v>
      </c>
      <c r="G546" s="105"/>
    </row>
    <row r="547" spans="1:7" ht="15.75" thickBot="1">
      <c r="A547" s="46" t="s">
        <v>810</v>
      </c>
      <c r="B547" s="94" t="s">
        <v>810</v>
      </c>
      <c r="C547" s="117">
        <v>15</v>
      </c>
      <c r="D547" s="33"/>
      <c r="E547" s="115" t="s">
        <v>810</v>
      </c>
      <c r="F547" s="115">
        <v>19</v>
      </c>
      <c r="G547" s="106"/>
    </row>
    <row r="548" spans="1:7" ht="15.75" thickBot="1">
      <c r="A548" s="46" t="s">
        <v>343</v>
      </c>
      <c r="B548" s="93" t="s">
        <v>343</v>
      </c>
      <c r="C548" s="117">
        <v>123</v>
      </c>
      <c r="D548" s="33"/>
      <c r="E548" s="115" t="s">
        <v>343</v>
      </c>
      <c r="F548" s="115">
        <v>129</v>
      </c>
      <c r="G548" s="105"/>
    </row>
    <row r="549" spans="1:7" ht="15.75" thickBot="1">
      <c r="A549" s="46" t="s">
        <v>881</v>
      </c>
      <c r="B549" s="94" t="s">
        <v>881</v>
      </c>
      <c r="C549" s="117">
        <v>8</v>
      </c>
      <c r="D549" s="33"/>
      <c r="E549" s="115" t="s">
        <v>881</v>
      </c>
      <c r="F549" s="115">
        <v>8</v>
      </c>
      <c r="G549" s="106"/>
    </row>
    <row r="550" spans="1:7" ht="15.75" thickBot="1">
      <c r="A550" s="46" t="s">
        <v>532</v>
      </c>
      <c r="B550" s="93" t="s">
        <v>532</v>
      </c>
      <c r="C550" s="117">
        <v>53</v>
      </c>
      <c r="D550" s="33"/>
      <c r="E550" s="115" t="s">
        <v>532</v>
      </c>
      <c r="F550" s="115">
        <v>59</v>
      </c>
      <c r="G550" s="105"/>
    </row>
    <row r="551" spans="1:7" ht="15.75" thickBot="1">
      <c r="A551" s="46" t="s">
        <v>340</v>
      </c>
      <c r="B551" s="94" t="s">
        <v>340</v>
      </c>
      <c r="C551" s="117">
        <v>133</v>
      </c>
      <c r="D551" s="33"/>
      <c r="E551" s="115" t="s">
        <v>340</v>
      </c>
      <c r="F551" s="115">
        <v>137</v>
      </c>
      <c r="G551" s="106"/>
    </row>
    <row r="552" spans="1:7" ht="15.75" thickBot="1">
      <c r="A552" s="46" t="s">
        <v>727</v>
      </c>
      <c r="B552" s="93" t="s">
        <v>727</v>
      </c>
      <c r="C552" s="117">
        <v>27</v>
      </c>
      <c r="D552" s="33"/>
      <c r="E552" s="115" t="s">
        <v>727</v>
      </c>
      <c r="F552" s="115">
        <v>27</v>
      </c>
      <c r="G552" s="105"/>
    </row>
    <row r="553" spans="1:7" ht="15.75" thickBot="1">
      <c r="A553" s="46" t="s">
        <v>641</v>
      </c>
      <c r="B553" s="94" t="s">
        <v>641</v>
      </c>
      <c r="C553" s="117">
        <v>35</v>
      </c>
      <c r="D553" s="33"/>
      <c r="E553" s="115" t="s">
        <v>641</v>
      </c>
      <c r="F553" s="115">
        <v>38</v>
      </c>
      <c r="G553" s="106"/>
    </row>
    <row r="554" spans="1:7" ht="15.75" thickBot="1">
      <c r="A554" s="46" t="s">
        <v>721</v>
      </c>
      <c r="B554" s="93" t="s">
        <v>721</v>
      </c>
      <c r="C554" s="117">
        <v>24</v>
      </c>
      <c r="D554" s="33"/>
      <c r="E554" s="115" t="s">
        <v>721</v>
      </c>
      <c r="F554" s="115">
        <v>24</v>
      </c>
      <c r="G554" s="105"/>
    </row>
    <row r="555" spans="1:7" ht="15.75" thickBot="1">
      <c r="A555" s="46" t="s">
        <v>255</v>
      </c>
      <c r="B555" s="94" t="s">
        <v>255</v>
      </c>
      <c r="C555" s="117">
        <v>202</v>
      </c>
      <c r="D555" s="33"/>
      <c r="E555" s="115" t="s">
        <v>255</v>
      </c>
      <c r="F555" s="115">
        <v>215</v>
      </c>
      <c r="G555" s="106"/>
    </row>
    <row r="556" spans="1:7" ht="15.75" thickBot="1">
      <c r="A556" s="46" t="s">
        <v>109</v>
      </c>
      <c r="B556" s="93" t="s">
        <v>109</v>
      </c>
      <c r="C556" s="117">
        <v>790</v>
      </c>
      <c r="D556" s="33"/>
      <c r="E556" s="115" t="s">
        <v>109</v>
      </c>
      <c r="F556" s="115">
        <v>844</v>
      </c>
      <c r="G556" s="105"/>
    </row>
    <row r="557" spans="1:7" ht="15.75" thickBot="1">
      <c r="A557" s="46" t="s">
        <v>80</v>
      </c>
      <c r="B557" s="94" t="s">
        <v>80</v>
      </c>
      <c r="C557" s="118">
        <v>1709</v>
      </c>
      <c r="D557" s="111"/>
      <c r="E557" s="115" t="s">
        <v>80</v>
      </c>
      <c r="F557" s="116">
        <v>1813</v>
      </c>
      <c r="G557" s="107"/>
    </row>
    <row r="558" spans="1:7" ht="15.75" thickBot="1">
      <c r="A558" s="46" t="s">
        <v>209</v>
      </c>
      <c r="B558" s="93" t="s">
        <v>209</v>
      </c>
      <c r="C558" s="117">
        <v>256</v>
      </c>
      <c r="D558" s="33"/>
      <c r="E558" s="115" t="s">
        <v>209</v>
      </c>
      <c r="F558" s="115">
        <v>271</v>
      </c>
      <c r="G558" s="105"/>
    </row>
    <row r="559" spans="1:7" ht="15.75" thickBot="1">
      <c r="A559" s="46" t="s">
        <v>187</v>
      </c>
      <c r="B559" s="94" t="s">
        <v>187</v>
      </c>
      <c r="C559" s="117">
        <v>330</v>
      </c>
      <c r="D559" s="33"/>
      <c r="E559" s="115" t="s">
        <v>187</v>
      </c>
      <c r="F559" s="115">
        <v>337</v>
      </c>
      <c r="G559" s="106"/>
    </row>
    <row r="560" spans="1:7" ht="15.75" thickBot="1">
      <c r="A560" s="46" t="s">
        <v>278</v>
      </c>
      <c r="B560" s="93" t="s">
        <v>278</v>
      </c>
      <c r="C560" s="117">
        <v>178</v>
      </c>
      <c r="D560" s="33"/>
      <c r="E560" s="115" t="s">
        <v>278</v>
      </c>
      <c r="F560" s="115">
        <v>192</v>
      </c>
      <c r="G560" s="105"/>
    </row>
    <row r="561" spans="1:7" ht="15.75" thickBot="1">
      <c r="A561" s="46" t="s">
        <v>288</v>
      </c>
      <c r="B561" s="94" t="s">
        <v>288</v>
      </c>
      <c r="C561" s="117">
        <v>165</v>
      </c>
      <c r="D561" s="33"/>
      <c r="E561" s="115" t="s">
        <v>288</v>
      </c>
      <c r="F561" s="115">
        <v>176</v>
      </c>
      <c r="G561" s="106"/>
    </row>
    <row r="562" spans="1:7" ht="15.75" thickBot="1">
      <c r="A562" s="46" t="s">
        <v>649</v>
      </c>
      <c r="B562" s="93" t="s">
        <v>649</v>
      </c>
      <c r="C562" s="117">
        <v>37</v>
      </c>
      <c r="D562" s="33"/>
      <c r="E562" s="115" t="s">
        <v>649</v>
      </c>
      <c r="F562" s="115">
        <v>38</v>
      </c>
      <c r="G562" s="105"/>
    </row>
    <row r="563" spans="1:7" ht="15.75" thickBot="1">
      <c r="A563" s="46" t="s">
        <v>871</v>
      </c>
      <c r="B563" s="94" t="s">
        <v>871</v>
      </c>
      <c r="C563" s="117">
        <v>9</v>
      </c>
      <c r="D563" s="33"/>
      <c r="E563" s="115" t="s">
        <v>871</v>
      </c>
      <c r="F563" s="115">
        <v>9</v>
      </c>
      <c r="G563" s="106"/>
    </row>
    <row r="564" spans="1:7" ht="15.75" thickBot="1">
      <c r="A564" s="46" t="s">
        <v>902</v>
      </c>
      <c r="B564" s="93" t="s">
        <v>902</v>
      </c>
      <c r="C564" s="117">
        <v>6</v>
      </c>
      <c r="D564" s="33"/>
      <c r="E564" s="115" t="s">
        <v>902</v>
      </c>
      <c r="F564" s="115">
        <v>6</v>
      </c>
      <c r="G564" s="105"/>
    </row>
    <row r="565" spans="1:7" ht="15.75" thickBot="1">
      <c r="A565" s="46" t="s">
        <v>83</v>
      </c>
      <c r="B565" s="94" t="s">
        <v>83</v>
      </c>
      <c r="C565" s="118">
        <v>1435</v>
      </c>
      <c r="D565" s="111"/>
      <c r="E565" s="115" t="s">
        <v>83</v>
      </c>
      <c r="F565" s="116">
        <v>1517</v>
      </c>
      <c r="G565" s="107"/>
    </row>
    <row r="566" spans="1:7" ht="15.75" thickBot="1">
      <c r="A566" s="46" t="s">
        <v>885</v>
      </c>
      <c r="B566" s="93" t="s">
        <v>885</v>
      </c>
      <c r="C566" s="117">
        <v>9</v>
      </c>
      <c r="D566" s="33"/>
      <c r="E566" s="115" t="s">
        <v>885</v>
      </c>
      <c r="F566" s="115">
        <v>9</v>
      </c>
      <c r="G566" s="105"/>
    </row>
    <row r="567" spans="1:7" ht="15.75" thickBot="1">
      <c r="A567" s="46" t="s">
        <v>77</v>
      </c>
      <c r="B567" s="94" t="s">
        <v>77</v>
      </c>
      <c r="C567" s="118">
        <v>1662</v>
      </c>
      <c r="D567" s="111"/>
      <c r="E567" s="115" t="s">
        <v>77</v>
      </c>
      <c r="F567" s="116">
        <v>1747</v>
      </c>
      <c r="G567" s="107"/>
    </row>
    <row r="568" spans="1:7" ht="15.75" thickBot="1">
      <c r="A568" s="46" t="s">
        <v>122</v>
      </c>
      <c r="B568" s="93" t="s">
        <v>122</v>
      </c>
      <c r="C568" s="117">
        <v>659</v>
      </c>
      <c r="D568" s="33"/>
      <c r="E568" s="115" t="s">
        <v>122</v>
      </c>
      <c r="F568" s="115">
        <v>687</v>
      </c>
      <c r="G568" s="105"/>
    </row>
    <row r="569" spans="1:7" ht="15.75" thickBot="1">
      <c r="A569" s="46" t="s">
        <v>420</v>
      </c>
      <c r="B569" s="94" t="s">
        <v>420</v>
      </c>
      <c r="C569" s="117">
        <v>88</v>
      </c>
      <c r="D569" s="33"/>
      <c r="E569" s="115" t="s">
        <v>420</v>
      </c>
      <c r="F569" s="115">
        <v>88</v>
      </c>
      <c r="G569" s="106"/>
    </row>
    <row r="570" spans="1:7" ht="15.75" thickBot="1">
      <c r="A570" s="46" t="s">
        <v>650</v>
      </c>
      <c r="B570" s="93" t="s">
        <v>650</v>
      </c>
      <c r="C570" s="117">
        <v>35</v>
      </c>
      <c r="D570" s="33"/>
      <c r="E570" s="115" t="s">
        <v>650</v>
      </c>
      <c r="F570" s="115">
        <v>37</v>
      </c>
      <c r="G570" s="105"/>
    </row>
    <row r="571" spans="1:7" ht="15.75" thickBot="1">
      <c r="A571" s="46" t="s">
        <v>817</v>
      </c>
      <c r="B571" s="94" t="s">
        <v>817</v>
      </c>
      <c r="C571" s="117">
        <v>17</v>
      </c>
      <c r="D571" s="33"/>
      <c r="E571" s="115" t="s">
        <v>817</v>
      </c>
      <c r="F571" s="115">
        <v>21</v>
      </c>
      <c r="G571" s="106"/>
    </row>
    <row r="572" spans="1:7" ht="15.75" thickBot="1">
      <c r="A572" s="46" t="s">
        <v>301</v>
      </c>
      <c r="B572" s="93" t="s">
        <v>301</v>
      </c>
      <c r="C572" s="117">
        <v>156</v>
      </c>
      <c r="D572" s="33"/>
      <c r="E572" s="115" t="s">
        <v>301</v>
      </c>
      <c r="F572" s="115">
        <v>163</v>
      </c>
      <c r="G572" s="105"/>
    </row>
    <row r="573" spans="1:7" ht="15.75" thickBot="1">
      <c r="A573" s="46" t="s">
        <v>372</v>
      </c>
      <c r="B573" s="94" t="s">
        <v>372</v>
      </c>
      <c r="C573" s="117">
        <v>110</v>
      </c>
      <c r="D573" s="33"/>
      <c r="E573" s="115" t="s">
        <v>372</v>
      </c>
      <c r="F573" s="115">
        <v>118</v>
      </c>
      <c r="G573" s="106"/>
    </row>
    <row r="574" spans="1:7" ht="15.75" thickBot="1">
      <c r="A574" s="46" t="s">
        <v>218</v>
      </c>
      <c r="B574" s="93" t="s">
        <v>218</v>
      </c>
      <c r="C574" s="117">
        <v>253</v>
      </c>
      <c r="D574" s="33"/>
      <c r="E574" s="115" t="s">
        <v>218</v>
      </c>
      <c r="F574" s="115">
        <v>261</v>
      </c>
      <c r="G574" s="105"/>
    </row>
    <row r="575" spans="1:7" ht="15.75" thickBot="1">
      <c r="A575" s="46" t="s">
        <v>728</v>
      </c>
      <c r="B575" s="94" t="s">
        <v>728</v>
      </c>
      <c r="C575" s="117">
        <v>26</v>
      </c>
      <c r="D575" s="33"/>
      <c r="E575" s="115" t="s">
        <v>728</v>
      </c>
      <c r="F575" s="115">
        <v>26</v>
      </c>
      <c r="G575" s="106"/>
    </row>
    <row r="576" spans="1:7" ht="15.75" thickBot="1">
      <c r="A576" s="46" t="s">
        <v>892</v>
      </c>
      <c r="B576" s="93" t="s">
        <v>892</v>
      </c>
      <c r="C576" s="117">
        <v>7</v>
      </c>
      <c r="D576" s="33"/>
      <c r="E576" s="115" t="s">
        <v>892</v>
      </c>
      <c r="F576" s="115">
        <v>7</v>
      </c>
      <c r="G576" s="105"/>
    </row>
    <row r="577" spans="1:7" ht="15.75" thickBot="1">
      <c r="A577" s="46" t="s">
        <v>642</v>
      </c>
      <c r="B577" s="94" t="s">
        <v>642</v>
      </c>
      <c r="C577" s="117">
        <v>37</v>
      </c>
      <c r="D577" s="33"/>
      <c r="E577" s="115" t="s">
        <v>642</v>
      </c>
      <c r="F577" s="115">
        <v>39</v>
      </c>
      <c r="G577" s="106"/>
    </row>
    <row r="578" spans="1:7" ht="15.75" thickBot="1">
      <c r="A578" s="46" t="s">
        <v>711</v>
      </c>
      <c r="B578" s="93" t="s">
        <v>711</v>
      </c>
      <c r="C578" s="117">
        <v>25</v>
      </c>
      <c r="D578" s="33"/>
      <c r="E578" s="115" t="s">
        <v>711</v>
      </c>
      <c r="F578" s="115">
        <v>25</v>
      </c>
      <c r="G578" s="105"/>
    </row>
    <row r="579" spans="1:7" ht="15.75" thickBot="1">
      <c r="A579" s="46" t="s">
        <v>402</v>
      </c>
      <c r="B579" s="94" t="s">
        <v>402</v>
      </c>
      <c r="C579" s="117">
        <v>86</v>
      </c>
      <c r="D579" s="33"/>
      <c r="E579" s="115" t="s">
        <v>402</v>
      </c>
      <c r="F579" s="115">
        <v>89</v>
      </c>
      <c r="G579" s="106"/>
    </row>
    <row r="580" spans="1:7" ht="15.75" thickBot="1">
      <c r="A580" s="46" t="s">
        <v>739</v>
      </c>
      <c r="B580" s="93" t="s">
        <v>739</v>
      </c>
      <c r="C580" s="117">
        <v>29</v>
      </c>
      <c r="D580" s="33"/>
      <c r="E580" s="115" t="s">
        <v>739</v>
      </c>
      <c r="F580" s="115">
        <v>34</v>
      </c>
      <c r="G580" s="105"/>
    </row>
    <row r="581" spans="1:7" ht="15.75" thickBot="1">
      <c r="A581" s="46" t="s">
        <v>687</v>
      </c>
      <c r="B581" s="94" t="s">
        <v>687</v>
      </c>
      <c r="C581" s="117">
        <v>30</v>
      </c>
      <c r="D581" s="33"/>
      <c r="E581" s="115" t="s">
        <v>687</v>
      </c>
      <c r="F581" s="115">
        <v>30</v>
      </c>
      <c r="G581" s="106"/>
    </row>
    <row r="582" spans="1:7" ht="15.75" thickBot="1">
      <c r="A582" s="46" t="s">
        <v>134</v>
      </c>
      <c r="B582" s="93" t="s">
        <v>134</v>
      </c>
      <c r="C582" s="117">
        <v>567</v>
      </c>
      <c r="D582" s="33"/>
      <c r="E582" s="115" t="s">
        <v>134</v>
      </c>
      <c r="F582" s="115">
        <v>614</v>
      </c>
      <c r="G582" s="105"/>
    </row>
    <row r="583" spans="1:7" ht="15.75" thickBot="1">
      <c r="A583" s="46" t="s">
        <v>598</v>
      </c>
      <c r="B583" s="94" t="s">
        <v>598</v>
      </c>
      <c r="C583" s="117">
        <v>44</v>
      </c>
      <c r="D583" s="33"/>
      <c r="E583" s="115" t="s">
        <v>598</v>
      </c>
      <c r="F583" s="115">
        <v>44</v>
      </c>
      <c r="G583" s="106"/>
    </row>
    <row r="584" spans="1:7" ht="15.75" thickBot="1">
      <c r="A584" s="46" t="s">
        <v>798</v>
      </c>
      <c r="B584" s="93" t="s">
        <v>798</v>
      </c>
      <c r="C584" s="117">
        <v>17</v>
      </c>
      <c r="D584" s="33"/>
      <c r="E584" s="115" t="s">
        <v>798</v>
      </c>
      <c r="F584" s="115">
        <v>17</v>
      </c>
      <c r="G584" s="105"/>
    </row>
    <row r="585" spans="1:7" ht="15.75" thickBot="1">
      <c r="A585" s="46" t="s">
        <v>643</v>
      </c>
      <c r="B585" s="94" t="s">
        <v>643</v>
      </c>
      <c r="C585" s="117">
        <v>44</v>
      </c>
      <c r="D585" s="33"/>
      <c r="E585" s="115" t="s">
        <v>643</v>
      </c>
      <c r="F585" s="115">
        <v>45</v>
      </c>
      <c r="G585" s="106"/>
    </row>
    <row r="586" spans="1:7" ht="15.75" thickBot="1">
      <c r="A586" s="46" t="s">
        <v>384</v>
      </c>
      <c r="B586" s="93" t="s">
        <v>384</v>
      </c>
      <c r="C586" s="117">
        <v>108</v>
      </c>
      <c r="D586" s="33"/>
      <c r="E586" s="115" t="s">
        <v>384</v>
      </c>
      <c r="F586" s="115">
        <v>113</v>
      </c>
      <c r="G586" s="105"/>
    </row>
    <row r="587" spans="1:7" ht="15.75" thickBot="1">
      <c r="A587" s="46" t="s">
        <v>378</v>
      </c>
      <c r="B587" s="94" t="s">
        <v>378</v>
      </c>
      <c r="C587" s="117">
        <v>105</v>
      </c>
      <c r="D587" s="33"/>
      <c r="E587" s="115" t="s">
        <v>378</v>
      </c>
      <c r="F587" s="115">
        <v>112</v>
      </c>
      <c r="G587" s="106"/>
    </row>
    <row r="588" spans="1:7" ht="15.75" thickBot="1">
      <c r="A588" s="46" t="s">
        <v>171</v>
      </c>
      <c r="B588" s="93" t="s">
        <v>171</v>
      </c>
      <c r="C588" s="117">
        <v>353</v>
      </c>
      <c r="D588" s="33"/>
      <c r="E588" s="115" t="s">
        <v>171</v>
      </c>
      <c r="F588" s="115">
        <v>369</v>
      </c>
      <c r="G588" s="105"/>
    </row>
    <row r="589" spans="1:7" ht="15.75" thickBot="1">
      <c r="A589" s="46" t="s">
        <v>671</v>
      </c>
      <c r="B589" s="94" t="s">
        <v>671</v>
      </c>
      <c r="C589" s="117">
        <v>32</v>
      </c>
      <c r="D589" s="33"/>
      <c r="E589" s="115" t="s">
        <v>671</v>
      </c>
      <c r="F589" s="115">
        <v>34</v>
      </c>
      <c r="G589" s="106"/>
    </row>
    <row r="590" spans="1:7" ht="15.75" thickBot="1">
      <c r="A590" s="46" t="s">
        <v>850</v>
      </c>
      <c r="B590" s="93" t="s">
        <v>850</v>
      </c>
      <c r="C590" s="117">
        <v>15</v>
      </c>
      <c r="D590" s="33"/>
      <c r="E590" s="115" t="s">
        <v>850</v>
      </c>
      <c r="F590" s="115">
        <v>15</v>
      </c>
      <c r="G590" s="105"/>
    </row>
    <row r="591" spans="1:7" ht="15.75" thickBot="1">
      <c r="A591" s="46" t="s">
        <v>688</v>
      </c>
      <c r="B591" s="94" t="s">
        <v>688</v>
      </c>
      <c r="C591" s="117">
        <v>35</v>
      </c>
      <c r="D591" s="33"/>
      <c r="E591" s="115" t="s">
        <v>688</v>
      </c>
      <c r="F591" s="115">
        <v>42</v>
      </c>
      <c r="G591" s="106"/>
    </row>
    <row r="592" spans="1:7" ht="15.75" thickBot="1">
      <c r="A592" s="46" t="s">
        <v>563</v>
      </c>
      <c r="B592" s="93" t="s">
        <v>563</v>
      </c>
      <c r="C592" s="117">
        <v>60</v>
      </c>
      <c r="D592" s="33"/>
      <c r="E592" s="115" t="s">
        <v>563</v>
      </c>
      <c r="F592" s="115">
        <v>60</v>
      </c>
      <c r="G592" s="105"/>
    </row>
    <row r="593" spans="1:7" ht="15.75" thickBot="1">
      <c r="A593" s="46" t="s">
        <v>672</v>
      </c>
      <c r="B593" s="94" t="s">
        <v>672</v>
      </c>
      <c r="C593" s="117">
        <v>34</v>
      </c>
      <c r="D593" s="33"/>
      <c r="E593" s="115" t="s">
        <v>672</v>
      </c>
      <c r="F593" s="115">
        <v>38</v>
      </c>
      <c r="G593" s="106"/>
    </row>
    <row r="594" spans="1:7" ht="15.75" thickBot="1">
      <c r="A594" s="46" t="s">
        <v>834</v>
      </c>
      <c r="B594" s="93" t="s">
        <v>834</v>
      </c>
      <c r="C594" s="117">
        <v>12</v>
      </c>
      <c r="D594" s="33"/>
      <c r="E594" s="115" t="s">
        <v>834</v>
      </c>
      <c r="F594" s="115">
        <v>12</v>
      </c>
      <c r="G594" s="105"/>
    </row>
    <row r="595" spans="1:7" ht="15.75" thickBot="1">
      <c r="A595" s="46" t="s">
        <v>673</v>
      </c>
      <c r="B595" s="94" t="s">
        <v>673</v>
      </c>
      <c r="C595" s="117">
        <v>31</v>
      </c>
      <c r="D595" s="33"/>
      <c r="E595" s="115" t="s">
        <v>673</v>
      </c>
      <c r="F595" s="115">
        <v>32</v>
      </c>
      <c r="G595" s="106"/>
    </row>
    <row r="596" spans="1:7" ht="15.75" thickBot="1">
      <c r="A596" s="46" t="s">
        <v>355</v>
      </c>
      <c r="B596" s="93" t="s">
        <v>355</v>
      </c>
      <c r="C596" s="117">
        <v>116</v>
      </c>
      <c r="D596" s="33"/>
      <c r="E596" s="115" t="s">
        <v>355</v>
      </c>
      <c r="F596" s="115">
        <v>121</v>
      </c>
      <c r="G596" s="105"/>
    </row>
    <row r="597" spans="1:7" ht="15.75" thickBot="1">
      <c r="A597" s="46" t="s">
        <v>521</v>
      </c>
      <c r="B597" s="94" t="s">
        <v>521</v>
      </c>
      <c r="C597" s="117">
        <v>59</v>
      </c>
      <c r="D597" s="33"/>
      <c r="E597" s="115" t="s">
        <v>521</v>
      </c>
      <c r="F597" s="115">
        <v>64</v>
      </c>
      <c r="G597" s="106"/>
    </row>
    <row r="598" spans="1:7" ht="15.75" thickBot="1">
      <c r="A598" s="46" t="s">
        <v>799</v>
      </c>
      <c r="B598" s="93" t="s">
        <v>799</v>
      </c>
      <c r="C598" s="117">
        <v>17</v>
      </c>
      <c r="D598" s="33"/>
      <c r="E598" s="115" t="s">
        <v>799</v>
      </c>
      <c r="F598" s="115">
        <v>19</v>
      </c>
      <c r="G598" s="105"/>
    </row>
    <row r="599" spans="1:7" ht="15.75" thickBot="1">
      <c r="A599" s="46" t="s">
        <v>510</v>
      </c>
      <c r="B599" s="94" t="s">
        <v>510</v>
      </c>
      <c r="C599" s="117">
        <v>69</v>
      </c>
      <c r="D599" s="33"/>
      <c r="E599" s="115" t="s">
        <v>510</v>
      </c>
      <c r="F599" s="115">
        <v>68</v>
      </c>
      <c r="G599" s="106"/>
    </row>
    <row r="600" spans="1:7" ht="15.75" thickBot="1">
      <c r="A600" s="46" t="s">
        <v>722</v>
      </c>
      <c r="B600" s="93" t="s">
        <v>722</v>
      </c>
      <c r="C600" s="117">
        <v>23</v>
      </c>
      <c r="D600" s="33"/>
      <c r="E600" s="115" t="s">
        <v>722</v>
      </c>
      <c r="F600" s="115">
        <v>27</v>
      </c>
      <c r="G600" s="105"/>
    </row>
    <row r="601" spans="1:7" ht="15.75" thickBot="1">
      <c r="A601" s="46" t="s">
        <v>465</v>
      </c>
      <c r="B601" s="94" t="s">
        <v>465</v>
      </c>
      <c r="C601" s="117">
        <v>76</v>
      </c>
      <c r="D601" s="33"/>
      <c r="E601" s="115" t="s">
        <v>465</v>
      </c>
      <c r="F601" s="115">
        <v>76</v>
      </c>
      <c r="G601" s="106"/>
    </row>
    <row r="602" spans="1:7" ht="15.75" thickBot="1">
      <c r="A602" s="46" t="s">
        <v>644</v>
      </c>
      <c r="B602" s="93" t="s">
        <v>644</v>
      </c>
      <c r="C602" s="117">
        <v>39</v>
      </c>
      <c r="D602" s="33"/>
      <c r="E602" s="115" t="s">
        <v>644</v>
      </c>
      <c r="F602" s="115">
        <v>39</v>
      </c>
      <c r="G602" s="105"/>
    </row>
    <row r="603" spans="1:7" ht="15.75" thickBot="1">
      <c r="A603" s="46" t="s">
        <v>527</v>
      </c>
      <c r="B603" s="94" t="s">
        <v>527</v>
      </c>
      <c r="C603" s="117">
        <v>60</v>
      </c>
      <c r="D603" s="33"/>
      <c r="E603" s="115" t="s">
        <v>527</v>
      </c>
      <c r="F603" s="115">
        <v>68</v>
      </c>
      <c r="G603" s="106"/>
    </row>
    <row r="604" spans="1:7" ht="15.75" thickBot="1">
      <c r="A604" s="46" t="s">
        <v>305</v>
      </c>
      <c r="B604" s="93" t="s">
        <v>305</v>
      </c>
      <c r="C604" s="117">
        <v>141</v>
      </c>
      <c r="D604" s="33"/>
      <c r="E604" s="115" t="s">
        <v>305</v>
      </c>
      <c r="F604" s="115">
        <v>152</v>
      </c>
      <c r="G604" s="105"/>
    </row>
    <row r="605" spans="1:7" ht="15.75" thickBot="1">
      <c r="A605" s="46" t="s">
        <v>129</v>
      </c>
      <c r="B605" s="94" t="s">
        <v>129</v>
      </c>
      <c r="C605" s="117">
        <v>613</v>
      </c>
      <c r="D605" s="33"/>
      <c r="E605" s="115" t="s">
        <v>129</v>
      </c>
      <c r="F605" s="115">
        <v>646</v>
      </c>
      <c r="G605" s="106"/>
    </row>
    <row r="606" spans="1:7" ht="15.75" thickBot="1">
      <c r="A606" s="46" t="s">
        <v>310</v>
      </c>
      <c r="B606" s="93" t="s">
        <v>310</v>
      </c>
      <c r="C606" s="117">
        <v>153</v>
      </c>
      <c r="D606" s="33"/>
      <c r="E606" s="115" t="s">
        <v>310</v>
      </c>
      <c r="F606" s="115">
        <v>161</v>
      </c>
      <c r="G606" s="105"/>
    </row>
    <row r="607" spans="1:7" ht="15.75" thickBot="1">
      <c r="A607" s="46" t="s">
        <v>181</v>
      </c>
      <c r="B607" s="94" t="s">
        <v>181</v>
      </c>
      <c r="C607" s="117">
        <v>325</v>
      </c>
      <c r="D607" s="33"/>
      <c r="E607" s="115" t="s">
        <v>181</v>
      </c>
      <c r="F607" s="115">
        <v>341</v>
      </c>
      <c r="G607" s="106"/>
    </row>
    <row r="608" spans="1:7" ht="15.75" thickBot="1">
      <c r="A608" s="46" t="s">
        <v>140</v>
      </c>
      <c r="B608" s="93" t="s">
        <v>140</v>
      </c>
      <c r="C608" s="117">
        <v>541</v>
      </c>
      <c r="D608" s="33"/>
      <c r="E608" s="115" t="s">
        <v>140</v>
      </c>
      <c r="F608" s="115">
        <v>581</v>
      </c>
      <c r="G608" s="105"/>
    </row>
    <row r="609" spans="1:7" ht="15.75" thickBot="1">
      <c r="A609" s="46" t="s">
        <v>424</v>
      </c>
      <c r="B609" s="94" t="s">
        <v>424</v>
      </c>
      <c r="C609" s="117">
        <v>80</v>
      </c>
      <c r="D609" s="33"/>
      <c r="E609" s="115" t="s">
        <v>424</v>
      </c>
      <c r="F609" s="115">
        <v>88</v>
      </c>
      <c r="G609" s="106"/>
    </row>
    <row r="610" spans="1:7" ht="15.75" thickBot="1">
      <c r="A610" s="46" t="s">
        <v>318</v>
      </c>
      <c r="B610" s="93" t="s">
        <v>318</v>
      </c>
      <c r="C610" s="117">
        <v>137</v>
      </c>
      <c r="D610" s="33"/>
      <c r="E610" s="115" t="s">
        <v>318</v>
      </c>
      <c r="F610" s="115">
        <v>144</v>
      </c>
      <c r="G610" s="105"/>
    </row>
    <row r="611" spans="1:7" ht="15.75" thickBot="1">
      <c r="A611" s="46" t="s">
        <v>75</v>
      </c>
      <c r="B611" s="94" t="s">
        <v>75</v>
      </c>
      <c r="C611" s="118">
        <v>1718</v>
      </c>
      <c r="D611" s="111"/>
      <c r="E611" s="115" t="s">
        <v>75</v>
      </c>
      <c r="F611" s="116">
        <v>1804</v>
      </c>
      <c r="G611" s="107"/>
    </row>
    <row r="612" spans="1:7" ht="15.75" thickBot="1">
      <c r="A612" s="46" t="s">
        <v>723</v>
      </c>
      <c r="B612" s="93" t="s">
        <v>723</v>
      </c>
      <c r="C612" s="117">
        <v>26</v>
      </c>
      <c r="D612" s="33"/>
      <c r="E612" s="115" t="s">
        <v>723</v>
      </c>
      <c r="F612" s="115">
        <v>31</v>
      </c>
      <c r="G612" s="105"/>
    </row>
    <row r="613" spans="1:7" ht="15.75" thickBot="1">
      <c r="A613" s="46" t="s">
        <v>136</v>
      </c>
      <c r="B613" s="94" t="s">
        <v>136</v>
      </c>
      <c r="C613" s="117">
        <v>530</v>
      </c>
      <c r="D613" s="33"/>
      <c r="E613" s="115" t="s">
        <v>136</v>
      </c>
      <c r="F613" s="115">
        <v>542</v>
      </c>
      <c r="G613" s="106"/>
    </row>
    <row r="614" spans="1:7" ht="15.75" thickBot="1">
      <c r="A614" s="46" t="s">
        <v>111</v>
      </c>
      <c r="B614" s="93" t="s">
        <v>111</v>
      </c>
      <c r="C614" s="117">
        <v>818</v>
      </c>
      <c r="D614" s="33"/>
      <c r="E614" s="115" t="s">
        <v>111</v>
      </c>
      <c r="F614" s="115">
        <v>863</v>
      </c>
      <c r="G614" s="105"/>
    </row>
    <row r="615" spans="1:7" ht="15.75" thickBot="1">
      <c r="A615" s="46" t="s">
        <v>911</v>
      </c>
      <c r="B615" s="94" t="s">
        <v>911</v>
      </c>
      <c r="C615" s="117">
        <v>1</v>
      </c>
      <c r="D615" s="33"/>
      <c r="E615" s="115" t="s">
        <v>911</v>
      </c>
      <c r="F615" s="115">
        <v>2</v>
      </c>
      <c r="G615" s="106"/>
    </row>
    <row r="616" spans="1:7" ht="15.75" thickBot="1">
      <c r="A616" s="46" t="s">
        <v>487</v>
      </c>
      <c r="B616" s="93" t="s">
        <v>487</v>
      </c>
      <c r="C616" s="117">
        <v>68</v>
      </c>
      <c r="D616" s="33"/>
      <c r="E616" s="115" t="s">
        <v>487</v>
      </c>
      <c r="F616" s="115">
        <v>70</v>
      </c>
      <c r="G616" s="105"/>
    </row>
    <row r="617" spans="1:7" ht="15.75" thickBot="1">
      <c r="A617" s="46" t="s">
        <v>264</v>
      </c>
      <c r="B617" s="94" t="s">
        <v>264</v>
      </c>
      <c r="C617" s="117">
        <v>199</v>
      </c>
      <c r="D617" s="33"/>
      <c r="E617" s="115" t="s">
        <v>264</v>
      </c>
      <c r="F617" s="115">
        <v>215</v>
      </c>
      <c r="G617" s="106"/>
    </row>
    <row r="618" spans="1:7" ht="15.75" thickBot="1">
      <c r="A618" s="46" t="s">
        <v>474</v>
      </c>
      <c r="B618" s="93" t="s">
        <v>474</v>
      </c>
      <c r="C618" s="117">
        <v>67</v>
      </c>
      <c r="D618" s="33"/>
      <c r="E618" s="115" t="s">
        <v>474</v>
      </c>
      <c r="F618" s="115">
        <v>71</v>
      </c>
      <c r="G618" s="105"/>
    </row>
    <row r="619" spans="1:7" ht="15.75" thickBot="1">
      <c r="A619" s="46" t="s">
        <v>346</v>
      </c>
      <c r="B619" s="94" t="s">
        <v>346</v>
      </c>
      <c r="C619" s="117">
        <v>134</v>
      </c>
      <c r="D619" s="33"/>
      <c r="E619" s="115" t="s">
        <v>346</v>
      </c>
      <c r="F619" s="115">
        <v>139</v>
      </c>
      <c r="G619" s="106"/>
    </row>
    <row r="620" spans="1:7" ht="15.75" thickBot="1">
      <c r="A620" s="46" t="s">
        <v>73</v>
      </c>
      <c r="B620" s="93" t="s">
        <v>73</v>
      </c>
      <c r="C620" s="118">
        <v>1851</v>
      </c>
      <c r="D620" s="111"/>
      <c r="E620" s="115" t="s">
        <v>73</v>
      </c>
      <c r="F620" s="116">
        <v>1939</v>
      </c>
      <c r="G620" s="108"/>
    </row>
    <row r="621" spans="1:7" ht="15.75" thickBot="1">
      <c r="A621" s="46" t="s">
        <v>306</v>
      </c>
      <c r="B621" s="94" t="s">
        <v>306</v>
      </c>
      <c r="C621" s="117">
        <v>149</v>
      </c>
      <c r="D621" s="33"/>
      <c r="E621" s="115" t="s">
        <v>306</v>
      </c>
      <c r="F621" s="115">
        <v>155</v>
      </c>
      <c r="G621" s="106"/>
    </row>
    <row r="622" spans="1:7" ht="15.75" thickBot="1">
      <c r="A622" s="46" t="s">
        <v>338</v>
      </c>
      <c r="B622" s="93" t="s">
        <v>338</v>
      </c>
      <c r="C622" s="117">
        <v>130</v>
      </c>
      <c r="D622" s="33"/>
      <c r="E622" s="115" t="s">
        <v>338</v>
      </c>
      <c r="F622" s="115">
        <v>139</v>
      </c>
      <c r="G622" s="105"/>
    </row>
    <row r="623" spans="1:7" ht="15.75" thickBot="1">
      <c r="A623" s="46" t="s">
        <v>247</v>
      </c>
      <c r="B623" s="94" t="s">
        <v>247</v>
      </c>
      <c r="C623" s="117">
        <v>203</v>
      </c>
      <c r="D623" s="33"/>
      <c r="E623" s="115" t="s">
        <v>247</v>
      </c>
      <c r="F623" s="115">
        <v>221</v>
      </c>
      <c r="G623" s="106"/>
    </row>
    <row r="624" spans="1:7" ht="15.75" thickBot="1">
      <c r="A624" s="46" t="s">
        <v>325</v>
      </c>
      <c r="B624" s="93" t="s">
        <v>325</v>
      </c>
      <c r="C624" s="117">
        <v>130</v>
      </c>
      <c r="D624" s="33"/>
      <c r="E624" s="115" t="s">
        <v>325</v>
      </c>
      <c r="F624" s="115">
        <v>130</v>
      </c>
      <c r="G624" s="105"/>
    </row>
    <row r="625" spans="1:7" ht="15.75" thickBot="1">
      <c r="A625" s="46" t="s">
        <v>768</v>
      </c>
      <c r="B625" s="94" t="s">
        <v>768</v>
      </c>
      <c r="C625" s="117">
        <v>19</v>
      </c>
      <c r="D625" s="33"/>
      <c r="E625" s="115" t="s">
        <v>768</v>
      </c>
      <c r="F625" s="115">
        <v>19</v>
      </c>
      <c r="G625" s="106"/>
    </row>
    <row r="626" spans="1:7" ht="15.75" thickBot="1">
      <c r="A626" s="46" t="s">
        <v>712</v>
      </c>
      <c r="B626" s="93" t="s">
        <v>712</v>
      </c>
      <c r="C626" s="117">
        <v>28</v>
      </c>
      <c r="D626" s="33"/>
      <c r="E626" s="115" t="s">
        <v>712</v>
      </c>
      <c r="F626" s="115">
        <v>33</v>
      </c>
      <c r="G626" s="105"/>
    </row>
    <row r="627" spans="1:7" ht="15.75" thickBot="1">
      <c r="A627" s="46" t="s">
        <v>862</v>
      </c>
      <c r="B627" s="94" t="s">
        <v>862</v>
      </c>
      <c r="C627" s="117">
        <v>12</v>
      </c>
      <c r="D627" s="33"/>
      <c r="E627" s="115" t="s">
        <v>862</v>
      </c>
      <c r="F627" s="115">
        <v>13</v>
      </c>
      <c r="G627" s="106"/>
    </row>
    <row r="628" spans="1:7" ht="15.75" thickBot="1">
      <c r="A628" s="46" t="s">
        <v>511</v>
      </c>
      <c r="B628" s="93" t="s">
        <v>511</v>
      </c>
      <c r="C628" s="117">
        <v>62</v>
      </c>
      <c r="D628" s="33"/>
      <c r="E628" s="115" t="s">
        <v>511</v>
      </c>
      <c r="F628" s="115">
        <v>63</v>
      </c>
      <c r="G628" s="105"/>
    </row>
    <row r="629" spans="1:7" ht="15.75" thickBot="1">
      <c r="A629" s="46" t="s">
        <v>267</v>
      </c>
      <c r="B629" s="94" t="s">
        <v>267</v>
      </c>
      <c r="C629" s="117">
        <v>181</v>
      </c>
      <c r="D629" s="33"/>
      <c r="E629" s="115" t="s">
        <v>267</v>
      </c>
      <c r="F629" s="115">
        <v>197</v>
      </c>
      <c r="G629" s="106"/>
    </row>
    <row r="630" spans="1:7" ht="15.75" thickBot="1">
      <c r="A630" s="46" t="s">
        <v>452</v>
      </c>
      <c r="B630" s="93" t="s">
        <v>452</v>
      </c>
      <c r="C630" s="117">
        <v>87</v>
      </c>
      <c r="D630" s="33"/>
      <c r="E630" s="115" t="s">
        <v>452</v>
      </c>
      <c r="F630" s="115">
        <v>98</v>
      </c>
      <c r="G630" s="105"/>
    </row>
    <row r="631" spans="1:7" ht="15.75" thickBot="1">
      <c r="A631" s="46" t="s">
        <v>574</v>
      </c>
      <c r="B631" s="94" t="s">
        <v>574</v>
      </c>
      <c r="C631" s="117">
        <v>46</v>
      </c>
      <c r="D631" s="33"/>
      <c r="E631" s="115" t="s">
        <v>574</v>
      </c>
      <c r="F631" s="115">
        <v>46</v>
      </c>
      <c r="G631" s="106"/>
    </row>
    <row r="632" spans="1:7" ht="15.75" thickBot="1">
      <c r="A632" s="46" t="s">
        <v>903</v>
      </c>
      <c r="B632" s="93" t="s">
        <v>903</v>
      </c>
      <c r="C632" s="117">
        <v>5</v>
      </c>
      <c r="D632" s="33"/>
      <c r="E632" s="115" t="s">
        <v>903</v>
      </c>
      <c r="F632" s="115">
        <v>5</v>
      </c>
      <c r="G632" s="105"/>
    </row>
    <row r="633" spans="1:7" ht="15.75" thickBot="1">
      <c r="A633" s="46" t="s">
        <v>293</v>
      </c>
      <c r="B633" s="94" t="s">
        <v>293</v>
      </c>
      <c r="C633" s="117">
        <v>162</v>
      </c>
      <c r="D633" s="33"/>
      <c r="E633" s="115" t="s">
        <v>293</v>
      </c>
      <c r="F633" s="115">
        <v>170</v>
      </c>
      <c r="G633" s="106"/>
    </row>
    <row r="634" spans="1:7" ht="15.75" thickBot="1">
      <c r="A634" s="46" t="s">
        <v>193</v>
      </c>
      <c r="B634" s="93" t="s">
        <v>193</v>
      </c>
      <c r="C634" s="117">
        <v>300</v>
      </c>
      <c r="D634" s="33"/>
      <c r="E634" s="115" t="s">
        <v>193</v>
      </c>
      <c r="F634" s="115">
        <v>317</v>
      </c>
      <c r="G634" s="105"/>
    </row>
    <row r="635" spans="1:7" ht="15.75" thickBot="1">
      <c r="A635" s="46" t="s">
        <v>375</v>
      </c>
      <c r="B635" s="94" t="s">
        <v>375</v>
      </c>
      <c r="C635" s="117">
        <v>103</v>
      </c>
      <c r="D635" s="33"/>
      <c r="E635" s="115" t="s">
        <v>375</v>
      </c>
      <c r="F635" s="115">
        <v>105</v>
      </c>
      <c r="G635" s="106"/>
    </row>
    <row r="636" spans="1:7" ht="15.75" thickBot="1">
      <c r="A636" s="46" t="s">
        <v>429</v>
      </c>
      <c r="B636" s="93" t="s">
        <v>429</v>
      </c>
      <c r="C636" s="117">
        <v>83</v>
      </c>
      <c r="D636" s="33"/>
      <c r="E636" s="115" t="s">
        <v>429</v>
      </c>
      <c r="F636" s="115">
        <v>84</v>
      </c>
      <c r="G636" s="105"/>
    </row>
    <row r="637" spans="1:7" ht="15.75" thickBot="1">
      <c r="A637" s="46" t="s">
        <v>436</v>
      </c>
      <c r="B637" s="94" t="s">
        <v>436</v>
      </c>
      <c r="C637" s="117">
        <v>82</v>
      </c>
      <c r="D637" s="33"/>
      <c r="E637" s="115" t="s">
        <v>436</v>
      </c>
      <c r="F637" s="115">
        <v>87</v>
      </c>
      <c r="G637" s="106"/>
    </row>
    <row r="638" spans="1:7" ht="15.75" thickBot="1">
      <c r="A638" s="46" t="s">
        <v>227</v>
      </c>
      <c r="B638" s="93" t="s">
        <v>227</v>
      </c>
      <c r="C638" s="117">
        <v>234</v>
      </c>
      <c r="D638" s="33"/>
      <c r="E638" s="115" t="s">
        <v>227</v>
      </c>
      <c r="F638" s="115">
        <v>254</v>
      </c>
      <c r="G638" s="105"/>
    </row>
    <row r="639" spans="1:7" ht="15.75" thickBot="1">
      <c r="A639" s="46" t="s">
        <v>404</v>
      </c>
      <c r="B639" s="94" t="s">
        <v>404</v>
      </c>
      <c r="C639" s="117">
        <v>88</v>
      </c>
      <c r="D639" s="33"/>
      <c r="E639" s="115" t="s">
        <v>404</v>
      </c>
      <c r="F639" s="115">
        <v>92</v>
      </c>
      <c r="G639" s="106"/>
    </row>
    <row r="640" spans="1:7" ht="15.75" thickBot="1">
      <c r="A640" s="46" t="s">
        <v>495</v>
      </c>
      <c r="B640" s="93" t="s">
        <v>495</v>
      </c>
      <c r="C640" s="117">
        <v>64</v>
      </c>
      <c r="D640" s="33"/>
      <c r="E640" s="115" t="s">
        <v>495</v>
      </c>
      <c r="F640" s="115">
        <v>66</v>
      </c>
      <c r="G640" s="105"/>
    </row>
    <row r="641" spans="1:7" ht="15.75" thickBot="1">
      <c r="A641" s="46" t="s">
        <v>704</v>
      </c>
      <c r="B641" s="94" t="s">
        <v>704</v>
      </c>
      <c r="C641" s="117">
        <v>28</v>
      </c>
      <c r="D641" s="33"/>
      <c r="E641" s="115" t="s">
        <v>704</v>
      </c>
      <c r="F641" s="115">
        <v>31</v>
      </c>
      <c r="G641" s="106"/>
    </row>
    <row r="642" spans="1:7" ht="15.75" thickBot="1">
      <c r="A642" s="46" t="s">
        <v>63</v>
      </c>
      <c r="B642" s="93" t="s">
        <v>63</v>
      </c>
      <c r="C642" s="118">
        <v>4566</v>
      </c>
      <c r="D642" s="111"/>
      <c r="E642" s="115" t="s">
        <v>63</v>
      </c>
      <c r="F642" s="116">
        <v>4837</v>
      </c>
      <c r="G642" s="108"/>
    </row>
    <row r="643" spans="1:7" ht="15.75" thickBot="1">
      <c r="A643" s="46" t="s">
        <v>533</v>
      </c>
      <c r="B643" s="94" t="s">
        <v>533</v>
      </c>
      <c r="C643" s="117">
        <v>58</v>
      </c>
      <c r="D643" s="33"/>
      <c r="E643" s="115" t="s">
        <v>533</v>
      </c>
      <c r="F643" s="115">
        <v>61</v>
      </c>
      <c r="G643" s="106"/>
    </row>
    <row r="644" spans="1:7" ht="15.75" thickBot="1">
      <c r="A644" s="46" t="s">
        <v>333</v>
      </c>
      <c r="B644" s="93" t="s">
        <v>333</v>
      </c>
      <c r="C644" s="117">
        <v>125</v>
      </c>
      <c r="D644" s="33"/>
      <c r="E644" s="115" t="s">
        <v>333</v>
      </c>
      <c r="F644" s="115">
        <v>133</v>
      </c>
      <c r="G644" s="105"/>
    </row>
    <row r="645" spans="1:7" ht="15.75" thickBot="1">
      <c r="A645" s="46" t="s">
        <v>258</v>
      </c>
      <c r="B645" s="94" t="s">
        <v>258</v>
      </c>
      <c r="C645" s="117">
        <v>200</v>
      </c>
      <c r="D645" s="33"/>
      <c r="E645" s="115" t="s">
        <v>258</v>
      </c>
      <c r="F645" s="115">
        <v>213</v>
      </c>
      <c r="G645" s="106"/>
    </row>
    <row r="646" spans="1:7" ht="15.75" thickBot="1">
      <c r="A646" s="46" t="s">
        <v>629</v>
      </c>
      <c r="B646" s="93" t="s">
        <v>629</v>
      </c>
      <c r="C646" s="117">
        <v>37</v>
      </c>
      <c r="D646" s="33"/>
      <c r="E646" s="115" t="s">
        <v>629</v>
      </c>
      <c r="F646" s="115">
        <v>40</v>
      </c>
      <c r="G646" s="105"/>
    </row>
    <row r="647" spans="1:7" ht="15.75" thickBot="1">
      <c r="A647" s="46" t="s">
        <v>64</v>
      </c>
      <c r="B647" s="94" t="s">
        <v>64</v>
      </c>
      <c r="C647" s="117">
        <v>46</v>
      </c>
      <c r="D647" s="33"/>
      <c r="E647" s="115" t="s">
        <v>64</v>
      </c>
      <c r="F647" s="115">
        <v>46</v>
      </c>
      <c r="G647" s="106"/>
    </row>
    <row r="648" spans="1:7" ht="15.75" thickBot="1">
      <c r="A648" s="46" t="s">
        <v>872</v>
      </c>
      <c r="B648" s="93" t="s">
        <v>872</v>
      </c>
      <c r="C648" s="117">
        <v>11</v>
      </c>
      <c r="D648" s="33"/>
      <c r="E648" s="115" t="s">
        <v>872</v>
      </c>
      <c r="F648" s="115">
        <v>12</v>
      </c>
      <c r="G648" s="105"/>
    </row>
    <row r="649" spans="1:7" ht="15.75" thickBot="1">
      <c r="A649" s="46" t="s">
        <v>567</v>
      </c>
      <c r="B649" s="94" t="s">
        <v>567</v>
      </c>
      <c r="C649" s="117">
        <v>52</v>
      </c>
      <c r="D649" s="33"/>
      <c r="E649" s="115" t="s">
        <v>567</v>
      </c>
      <c r="F649" s="115">
        <v>58</v>
      </c>
      <c r="G649" s="106"/>
    </row>
    <row r="650" spans="1:7" ht="15.75" thickBot="1">
      <c r="A650" s="46" t="s">
        <v>467</v>
      </c>
      <c r="B650" s="93" t="s">
        <v>467</v>
      </c>
      <c r="C650" s="117">
        <v>78</v>
      </c>
      <c r="D650" s="33"/>
      <c r="E650" s="115" t="s">
        <v>467</v>
      </c>
      <c r="F650" s="115">
        <v>80</v>
      </c>
      <c r="G650" s="105"/>
    </row>
    <row r="651" spans="1:7" ht="15.75" thickBot="1">
      <c r="A651" s="46" t="s">
        <v>368</v>
      </c>
      <c r="B651" s="94" t="s">
        <v>368</v>
      </c>
      <c r="C651" s="117">
        <v>112</v>
      </c>
      <c r="D651" s="33"/>
      <c r="E651" s="115" t="s">
        <v>368</v>
      </c>
      <c r="F651" s="115">
        <v>118</v>
      </c>
      <c r="G651" s="106"/>
    </row>
    <row r="652" spans="1:7" ht="15.75" thickBot="1">
      <c r="A652" s="46" t="s">
        <v>289</v>
      </c>
      <c r="B652" s="93" t="s">
        <v>289</v>
      </c>
      <c r="C652" s="117">
        <v>175</v>
      </c>
      <c r="D652" s="33"/>
      <c r="E652" s="115" t="s">
        <v>289</v>
      </c>
      <c r="F652" s="115">
        <v>179</v>
      </c>
      <c r="G652" s="105"/>
    </row>
    <row r="653" spans="1:7" ht="15.75" thickBot="1">
      <c r="A653" s="46" t="s">
        <v>298</v>
      </c>
      <c r="B653" s="94" t="s">
        <v>298</v>
      </c>
      <c r="C653" s="117">
        <v>154</v>
      </c>
      <c r="D653" s="33"/>
      <c r="E653" s="115" t="s">
        <v>298</v>
      </c>
      <c r="F653" s="115">
        <v>166</v>
      </c>
      <c r="G653" s="106"/>
    </row>
    <row r="654" spans="1:7" ht="15.75" thickBot="1">
      <c r="A654" s="46" t="s">
        <v>229</v>
      </c>
      <c r="B654" s="93" t="s">
        <v>229</v>
      </c>
      <c r="C654" s="117">
        <v>223</v>
      </c>
      <c r="D654" s="33"/>
      <c r="E654" s="115" t="s">
        <v>229</v>
      </c>
      <c r="F654" s="115">
        <v>243</v>
      </c>
      <c r="G654" s="105"/>
    </row>
    <row r="655" spans="1:7" ht="15.75" thickBot="1">
      <c r="A655" s="46" t="s">
        <v>507</v>
      </c>
      <c r="B655" s="94" t="s">
        <v>507</v>
      </c>
      <c r="C655" s="117">
        <v>66</v>
      </c>
      <c r="D655" s="33"/>
      <c r="E655" s="115" t="s">
        <v>507</v>
      </c>
      <c r="F655" s="115">
        <v>73</v>
      </c>
      <c r="G655" s="106"/>
    </row>
    <row r="656" spans="1:7" ht="15.75" thickBot="1">
      <c r="A656" s="46" t="s">
        <v>724</v>
      </c>
      <c r="B656" s="93" t="s">
        <v>724</v>
      </c>
      <c r="C656" s="117">
        <v>31</v>
      </c>
      <c r="D656" s="33"/>
      <c r="E656" s="115" t="s">
        <v>724</v>
      </c>
      <c r="F656" s="115">
        <v>40</v>
      </c>
      <c r="G656" s="105"/>
    </row>
    <row r="657" spans="1:7" ht="15.75" thickBot="1">
      <c r="A657" s="46" t="s">
        <v>769</v>
      </c>
      <c r="B657" s="94" t="s">
        <v>769</v>
      </c>
      <c r="C657" s="117">
        <v>23</v>
      </c>
      <c r="D657" s="33"/>
      <c r="E657" s="115" t="s">
        <v>769</v>
      </c>
      <c r="F657" s="115">
        <v>23</v>
      </c>
      <c r="G657" s="106"/>
    </row>
    <row r="658" spans="1:7" ht="15.75" thickBot="1">
      <c r="A658" s="46" t="s">
        <v>756</v>
      </c>
      <c r="B658" s="93" t="s">
        <v>756</v>
      </c>
      <c r="C658" s="117">
        <v>25</v>
      </c>
      <c r="D658" s="33"/>
      <c r="E658" s="115" t="s">
        <v>756</v>
      </c>
      <c r="F658" s="115">
        <v>27</v>
      </c>
      <c r="G658" s="105"/>
    </row>
    <row r="659" spans="1:7" ht="15.75" thickBot="1">
      <c r="A659" s="46" t="s">
        <v>407</v>
      </c>
      <c r="B659" s="94" t="s">
        <v>407</v>
      </c>
      <c r="C659" s="117">
        <v>99</v>
      </c>
      <c r="D659" s="33"/>
      <c r="E659" s="115" t="s">
        <v>407</v>
      </c>
      <c r="F659" s="115">
        <v>114</v>
      </c>
      <c r="G659" s="106"/>
    </row>
    <row r="660" spans="1:7" ht="15.75" thickBot="1">
      <c r="A660" s="46" t="s">
        <v>770</v>
      </c>
      <c r="B660" s="93" t="s">
        <v>770</v>
      </c>
      <c r="C660" s="117">
        <v>19</v>
      </c>
      <c r="D660" s="33"/>
      <c r="E660" s="115" t="s">
        <v>770</v>
      </c>
      <c r="F660" s="115">
        <v>22</v>
      </c>
      <c r="G660" s="105"/>
    </row>
    <row r="661" spans="1:7" ht="15.75" thickBot="1">
      <c r="A661" s="46" t="s">
        <v>498</v>
      </c>
      <c r="B661" s="94" t="s">
        <v>498</v>
      </c>
      <c r="C661" s="117">
        <v>69</v>
      </c>
      <c r="D661" s="33"/>
      <c r="E661" s="115" t="s">
        <v>498</v>
      </c>
      <c r="F661" s="115">
        <v>70</v>
      </c>
      <c r="G661" s="106"/>
    </row>
    <row r="662" spans="1:7" ht="15.75" thickBot="1">
      <c r="A662" s="46" t="s">
        <v>873</v>
      </c>
      <c r="B662" s="93" t="s">
        <v>873</v>
      </c>
      <c r="C662" s="117">
        <v>11</v>
      </c>
      <c r="D662" s="33"/>
      <c r="E662" s="115" t="s">
        <v>873</v>
      </c>
      <c r="F662" s="115">
        <v>11</v>
      </c>
      <c r="G662" s="105"/>
    </row>
    <row r="663" spans="1:7" ht="15.75" thickBot="1">
      <c r="A663" s="46" t="s">
        <v>488</v>
      </c>
      <c r="B663" s="94" t="s">
        <v>488</v>
      </c>
      <c r="C663" s="117">
        <v>72</v>
      </c>
      <c r="D663" s="33"/>
      <c r="E663" s="115" t="s">
        <v>488</v>
      </c>
      <c r="F663" s="115">
        <v>79</v>
      </c>
      <c r="G663" s="106"/>
    </row>
    <row r="664" spans="1:7" ht="15.75" thickBot="1">
      <c r="A664" s="46" t="s">
        <v>81</v>
      </c>
      <c r="B664" s="93" t="s">
        <v>81</v>
      </c>
      <c r="C664" s="118">
        <v>1502</v>
      </c>
      <c r="D664" s="111"/>
      <c r="E664" s="115" t="s">
        <v>81</v>
      </c>
      <c r="F664" s="116">
        <v>1599</v>
      </c>
      <c r="G664" s="108"/>
    </row>
    <row r="665" spans="1:7" ht="15.75" thickBot="1">
      <c r="A665" s="46" t="s">
        <v>437</v>
      </c>
      <c r="B665" s="94" t="s">
        <v>437</v>
      </c>
      <c r="C665" s="117">
        <v>102</v>
      </c>
      <c r="D665" s="33"/>
      <c r="E665" s="115" t="s">
        <v>437</v>
      </c>
      <c r="F665" s="115">
        <v>113</v>
      </c>
      <c r="G665" s="106"/>
    </row>
    <row r="666" spans="1:7" ht="15.75" thickBot="1">
      <c r="A666" s="46" t="s">
        <v>248</v>
      </c>
      <c r="B666" s="93" t="s">
        <v>248</v>
      </c>
      <c r="C666" s="117">
        <v>223</v>
      </c>
      <c r="D666" s="33"/>
      <c r="E666" s="115" t="s">
        <v>248</v>
      </c>
      <c r="F666" s="115">
        <v>235</v>
      </c>
      <c r="G666" s="105"/>
    </row>
    <row r="667" spans="1:7" ht="15.75" thickBot="1">
      <c r="A667" s="46" t="s">
        <v>160</v>
      </c>
      <c r="B667" s="94" t="s">
        <v>160</v>
      </c>
      <c r="C667" s="117">
        <v>404</v>
      </c>
      <c r="D667" s="33"/>
      <c r="E667" s="115" t="s">
        <v>160</v>
      </c>
      <c r="F667" s="115">
        <v>445</v>
      </c>
      <c r="G667" s="106"/>
    </row>
    <row r="668" spans="1:7" ht="15.75" thickBot="1">
      <c r="A668" s="46" t="s">
        <v>445</v>
      </c>
      <c r="B668" s="93" t="s">
        <v>445</v>
      </c>
      <c r="C668" s="117">
        <v>82</v>
      </c>
      <c r="D668" s="33"/>
      <c r="E668" s="115" t="s">
        <v>445</v>
      </c>
      <c r="F668" s="115">
        <v>85</v>
      </c>
      <c r="G668" s="105"/>
    </row>
    <row r="669" spans="1:7" ht="15.75" thickBot="1">
      <c r="A669" s="46" t="s">
        <v>191</v>
      </c>
      <c r="B669" s="94" t="s">
        <v>191</v>
      </c>
      <c r="C669" s="117">
        <v>301</v>
      </c>
      <c r="D669" s="33"/>
      <c r="E669" s="115" t="s">
        <v>191</v>
      </c>
      <c r="F669" s="115">
        <v>327</v>
      </c>
      <c r="G669" s="106"/>
    </row>
    <row r="670" spans="1:7" ht="15.75" thickBot="1">
      <c r="A670" s="46" t="s">
        <v>599</v>
      </c>
      <c r="B670" s="93" t="s">
        <v>599</v>
      </c>
      <c r="C670" s="117">
        <v>45</v>
      </c>
      <c r="D670" s="33"/>
      <c r="E670" s="115" t="s">
        <v>599</v>
      </c>
      <c r="F670" s="115">
        <v>51</v>
      </c>
      <c r="G670" s="105"/>
    </row>
    <row r="671" spans="1:7" ht="15.75" thickBot="1">
      <c r="A671" s="46" t="s">
        <v>713</v>
      </c>
      <c r="B671" s="94" t="s">
        <v>713</v>
      </c>
      <c r="C671" s="117">
        <v>26</v>
      </c>
      <c r="D671" s="33"/>
      <c r="E671" s="115" t="s">
        <v>713</v>
      </c>
      <c r="F671" s="115">
        <v>26</v>
      </c>
      <c r="G671" s="106"/>
    </row>
    <row r="672" spans="1:7" ht="15.75" thickBot="1">
      <c r="A672" s="46" t="s">
        <v>645</v>
      </c>
      <c r="B672" s="93" t="s">
        <v>645</v>
      </c>
      <c r="C672" s="117">
        <v>39</v>
      </c>
      <c r="D672" s="33"/>
      <c r="E672" s="115" t="s">
        <v>645</v>
      </c>
      <c r="F672" s="115">
        <v>44</v>
      </c>
      <c r="G672" s="105"/>
    </row>
    <row r="673" spans="1:7" ht="15.75" thickBot="1">
      <c r="A673" s="46" t="s">
        <v>370</v>
      </c>
      <c r="B673" s="94" t="s">
        <v>370</v>
      </c>
      <c r="C673" s="117">
        <v>107</v>
      </c>
      <c r="D673" s="33"/>
      <c r="E673" s="115" t="s">
        <v>370</v>
      </c>
      <c r="F673" s="115">
        <v>110</v>
      </c>
      <c r="G673" s="106"/>
    </row>
    <row r="674" spans="1:7" ht="15.75" thickBot="1">
      <c r="A674" s="46" t="s">
        <v>851</v>
      </c>
      <c r="B674" s="93" t="s">
        <v>851</v>
      </c>
      <c r="C674" s="117">
        <v>12</v>
      </c>
      <c r="D674" s="33"/>
      <c r="E674" s="115" t="s">
        <v>851</v>
      </c>
      <c r="F674" s="115">
        <v>12</v>
      </c>
      <c r="G674" s="105"/>
    </row>
    <row r="675" spans="1:7" ht="15.75" thickBot="1">
      <c r="A675" s="46" t="s">
        <v>800</v>
      </c>
      <c r="B675" s="94" t="s">
        <v>800</v>
      </c>
      <c r="C675" s="117">
        <v>19</v>
      </c>
      <c r="D675" s="33"/>
      <c r="E675" s="115" t="s">
        <v>800</v>
      </c>
      <c r="F675" s="115">
        <v>21</v>
      </c>
      <c r="G675" s="106"/>
    </row>
    <row r="676" spans="1:7" ht="15.75" thickBot="1">
      <c r="A676" s="46" t="s">
        <v>757</v>
      </c>
      <c r="B676" s="93" t="s">
        <v>757</v>
      </c>
      <c r="C676" s="117">
        <v>23</v>
      </c>
      <c r="D676" s="33"/>
      <c r="E676" s="115" t="s">
        <v>757</v>
      </c>
      <c r="F676" s="115">
        <v>24</v>
      </c>
      <c r="G676" s="105"/>
    </row>
    <row r="677" spans="1:7" ht="15.75" thickBot="1">
      <c r="A677" s="46" t="s">
        <v>729</v>
      </c>
      <c r="B677" s="94" t="s">
        <v>729</v>
      </c>
      <c r="C677" s="117">
        <v>24</v>
      </c>
      <c r="D677" s="33"/>
      <c r="E677" s="115" t="s">
        <v>729</v>
      </c>
      <c r="F677" s="115">
        <v>24</v>
      </c>
      <c r="G677" s="106"/>
    </row>
    <row r="678" spans="1:7" ht="15.75" thickBot="1">
      <c r="A678" s="46" t="s">
        <v>534</v>
      </c>
      <c r="B678" s="93" t="s">
        <v>534</v>
      </c>
      <c r="C678" s="117">
        <v>64</v>
      </c>
      <c r="D678" s="33"/>
      <c r="E678" s="115" t="s">
        <v>534</v>
      </c>
      <c r="F678" s="115">
        <v>65</v>
      </c>
      <c r="G678" s="105"/>
    </row>
    <row r="679" spans="1:7" ht="15.75" thickBot="1">
      <c r="A679" s="46" t="s">
        <v>361</v>
      </c>
      <c r="B679" s="94" t="s">
        <v>361</v>
      </c>
      <c r="C679" s="117">
        <v>125</v>
      </c>
      <c r="D679" s="33"/>
      <c r="E679" s="115" t="s">
        <v>361</v>
      </c>
      <c r="F679" s="115">
        <v>131</v>
      </c>
      <c r="G679" s="106"/>
    </row>
    <row r="680" spans="1:7" ht="15.75" thickBot="1">
      <c r="A680" s="46" t="s">
        <v>70</v>
      </c>
      <c r="B680" s="93" t="s">
        <v>70</v>
      </c>
      <c r="C680" s="118">
        <v>2845</v>
      </c>
      <c r="D680" s="111"/>
      <c r="E680" s="115" t="s">
        <v>70</v>
      </c>
      <c r="F680" s="116">
        <v>3083</v>
      </c>
      <c r="G680" s="108"/>
    </row>
    <row r="681" spans="1:7" ht="15.75" thickBot="1">
      <c r="A681" s="46" t="s">
        <v>341</v>
      </c>
      <c r="B681" s="94" t="s">
        <v>341</v>
      </c>
      <c r="C681" s="117">
        <v>123</v>
      </c>
      <c r="D681" s="33"/>
      <c r="E681" s="115" t="s">
        <v>341</v>
      </c>
      <c r="F681" s="115">
        <v>130</v>
      </c>
      <c r="G681" s="106"/>
    </row>
    <row r="682" spans="1:7" ht="15.75" thickBot="1">
      <c r="A682" s="46" t="s">
        <v>553</v>
      </c>
      <c r="B682" s="93" t="s">
        <v>553</v>
      </c>
      <c r="C682" s="117">
        <v>59</v>
      </c>
      <c r="D682" s="33"/>
      <c r="E682" s="115" t="s">
        <v>553</v>
      </c>
      <c r="F682" s="115">
        <v>63</v>
      </c>
      <c r="G682" s="105"/>
    </row>
    <row r="683" spans="1:7" ht="15.75" thickBot="1">
      <c r="A683" s="46" t="s">
        <v>514</v>
      </c>
      <c r="B683" s="94" t="s">
        <v>514</v>
      </c>
      <c r="C683" s="117">
        <v>68</v>
      </c>
      <c r="D683" s="33"/>
      <c r="E683" s="115" t="s">
        <v>514</v>
      </c>
      <c r="F683" s="115">
        <v>69</v>
      </c>
      <c r="G683" s="106"/>
    </row>
    <row r="684" spans="1:7" ht="15.75" thickBot="1">
      <c r="A684" s="46" t="s">
        <v>438</v>
      </c>
      <c r="B684" s="93" t="s">
        <v>438</v>
      </c>
      <c r="C684" s="117">
        <v>86</v>
      </c>
      <c r="D684" s="33"/>
      <c r="E684" s="115" t="s">
        <v>438</v>
      </c>
      <c r="F684" s="115">
        <v>94</v>
      </c>
      <c r="G684" s="105"/>
    </row>
    <row r="685" spans="1:7" ht="15.75" thickBot="1">
      <c r="A685" s="46" t="s">
        <v>410</v>
      </c>
      <c r="B685" s="94" t="s">
        <v>410</v>
      </c>
      <c r="C685" s="117">
        <v>89</v>
      </c>
      <c r="D685" s="33"/>
      <c r="E685" s="115" t="s">
        <v>410</v>
      </c>
      <c r="F685" s="115">
        <v>95</v>
      </c>
      <c r="G685" s="106"/>
    </row>
    <row r="686" spans="1:7" ht="15.75" thickBot="1">
      <c r="A686" s="46" t="s">
        <v>771</v>
      </c>
      <c r="B686" s="93" t="s">
        <v>771</v>
      </c>
      <c r="C686" s="117">
        <v>21</v>
      </c>
      <c r="D686" s="33"/>
      <c r="E686" s="115" t="s">
        <v>771</v>
      </c>
      <c r="F686" s="115">
        <v>23</v>
      </c>
      <c r="G686" s="105"/>
    </row>
    <row r="687" spans="1:7" ht="15.75" thickBot="1">
      <c r="A687" s="46" t="s">
        <v>388</v>
      </c>
      <c r="B687" s="94" t="s">
        <v>388</v>
      </c>
      <c r="C687" s="117">
        <v>98</v>
      </c>
      <c r="D687" s="33"/>
      <c r="E687" s="115" t="s">
        <v>388</v>
      </c>
      <c r="F687" s="115">
        <v>101</v>
      </c>
      <c r="G687" s="106"/>
    </row>
    <row r="688" spans="1:7" ht="15.75" thickBot="1">
      <c r="A688" s="46" t="s">
        <v>544</v>
      </c>
      <c r="B688" s="93" t="s">
        <v>544</v>
      </c>
      <c r="C688" s="117">
        <v>57</v>
      </c>
      <c r="D688" s="33"/>
      <c r="E688" s="115" t="s">
        <v>544</v>
      </c>
      <c r="F688" s="115">
        <v>59</v>
      </c>
      <c r="G688" s="105"/>
    </row>
    <row r="689" spans="1:7" ht="15.75" thickBot="1">
      <c r="A689" s="46" t="s">
        <v>772</v>
      </c>
      <c r="B689" s="94" t="s">
        <v>772</v>
      </c>
      <c r="C689" s="117">
        <v>25</v>
      </c>
      <c r="D689" s="33"/>
      <c r="E689" s="115" t="s">
        <v>772</v>
      </c>
      <c r="F689" s="115">
        <v>25</v>
      </c>
      <c r="G689" s="106"/>
    </row>
    <row r="690" spans="1:7" ht="15.75" thickBot="1">
      <c r="A690" s="46" t="s">
        <v>148</v>
      </c>
      <c r="B690" s="93" t="s">
        <v>148</v>
      </c>
      <c r="C690" s="117">
        <v>434</v>
      </c>
      <c r="D690" s="33"/>
      <c r="E690" s="115" t="s">
        <v>148</v>
      </c>
      <c r="F690" s="115">
        <v>468</v>
      </c>
      <c r="G690" s="105"/>
    </row>
    <row r="691" spans="1:7" ht="15.75" thickBot="1">
      <c r="A691" s="46" t="s">
        <v>773</v>
      </c>
      <c r="B691" s="94" t="s">
        <v>773</v>
      </c>
      <c r="C691" s="117">
        <v>19</v>
      </c>
      <c r="D691" s="33"/>
      <c r="E691" s="115" t="s">
        <v>773</v>
      </c>
      <c r="F691" s="115">
        <v>19</v>
      </c>
      <c r="G691" s="106"/>
    </row>
    <row r="692" spans="1:7" ht="15.75" thickBot="1">
      <c r="A692" s="46" t="s">
        <v>302</v>
      </c>
      <c r="B692" s="93" t="s">
        <v>302</v>
      </c>
      <c r="C692" s="117">
        <v>174</v>
      </c>
      <c r="D692" s="33"/>
      <c r="E692" s="115" t="s">
        <v>302</v>
      </c>
      <c r="F692" s="115">
        <v>194</v>
      </c>
      <c r="G692" s="105"/>
    </row>
    <row r="693" spans="1:7" ht="15.75" thickBot="1">
      <c r="A693" s="46" t="s">
        <v>462</v>
      </c>
      <c r="B693" s="94" t="s">
        <v>462</v>
      </c>
      <c r="C693" s="117">
        <v>82</v>
      </c>
      <c r="D693" s="33"/>
      <c r="E693" s="115" t="s">
        <v>462</v>
      </c>
      <c r="F693" s="115">
        <v>82</v>
      </c>
      <c r="G693" s="106"/>
    </row>
    <row r="694" spans="1:7" ht="15.75" thickBot="1">
      <c r="A694" s="46" t="s">
        <v>785</v>
      </c>
      <c r="B694" s="93" t="s">
        <v>785</v>
      </c>
      <c r="C694" s="117">
        <v>20</v>
      </c>
      <c r="D694" s="33"/>
      <c r="E694" s="115" t="s">
        <v>785</v>
      </c>
      <c r="F694" s="115">
        <v>22</v>
      </c>
      <c r="G694" s="105"/>
    </row>
    <row r="695" spans="1:7" ht="15.75" thickBot="1">
      <c r="A695" s="46" t="s">
        <v>750</v>
      </c>
      <c r="B695" s="94" t="s">
        <v>750</v>
      </c>
      <c r="C695" s="117">
        <v>24</v>
      </c>
      <c r="D695" s="33"/>
      <c r="E695" s="115" t="s">
        <v>750</v>
      </c>
      <c r="F695" s="115">
        <v>24</v>
      </c>
      <c r="G695" s="106"/>
    </row>
    <row r="696" spans="1:7" ht="15.75" thickBot="1">
      <c r="A696" s="46" t="s">
        <v>568</v>
      </c>
      <c r="B696" s="93" t="s">
        <v>568</v>
      </c>
      <c r="C696" s="117">
        <v>56</v>
      </c>
      <c r="D696" s="33"/>
      <c r="E696" s="115" t="s">
        <v>568</v>
      </c>
      <c r="F696" s="115">
        <v>57</v>
      </c>
      <c r="G696" s="105"/>
    </row>
    <row r="697" spans="1:7" ht="15.75" thickBot="1">
      <c r="A697" s="46" t="s">
        <v>893</v>
      </c>
      <c r="B697" s="94" t="s">
        <v>893</v>
      </c>
      <c r="C697" s="117">
        <v>6</v>
      </c>
      <c r="D697" s="33"/>
      <c r="E697" s="115" t="s">
        <v>893</v>
      </c>
      <c r="F697" s="115">
        <v>6</v>
      </c>
      <c r="G697" s="106"/>
    </row>
    <row r="698" spans="1:7" ht="15.75" thickBot="1">
      <c r="A698" s="46" t="s">
        <v>600</v>
      </c>
      <c r="B698" s="93" t="s">
        <v>600</v>
      </c>
      <c r="C698" s="117">
        <v>43</v>
      </c>
      <c r="D698" s="33"/>
      <c r="E698" s="115" t="s">
        <v>600</v>
      </c>
      <c r="F698" s="115">
        <v>44</v>
      </c>
      <c r="G698" s="105"/>
    </row>
    <row r="699" spans="1:7" ht="15.75" thickBot="1">
      <c r="A699" s="46" t="s">
        <v>453</v>
      </c>
      <c r="B699" s="94" t="s">
        <v>453</v>
      </c>
      <c r="C699" s="117">
        <v>75</v>
      </c>
      <c r="D699" s="33"/>
      <c r="E699" s="115" t="s">
        <v>453</v>
      </c>
      <c r="F699" s="115">
        <v>78</v>
      </c>
      <c r="G699" s="106"/>
    </row>
    <row r="700" spans="1:7" ht="15.75" thickBot="1">
      <c r="A700" s="46" t="s">
        <v>203</v>
      </c>
      <c r="B700" s="93" t="s">
        <v>203</v>
      </c>
      <c r="C700" s="117">
        <v>278</v>
      </c>
      <c r="D700" s="33"/>
      <c r="E700" s="115" t="s">
        <v>203</v>
      </c>
      <c r="F700" s="115">
        <v>297</v>
      </c>
      <c r="G700" s="105"/>
    </row>
    <row r="701" spans="1:7" ht="15.75" thickBot="1">
      <c r="A701" s="46" t="s">
        <v>252</v>
      </c>
      <c r="B701" s="94" t="s">
        <v>252</v>
      </c>
      <c r="C701" s="117">
        <v>201</v>
      </c>
      <c r="D701" s="33"/>
      <c r="E701" s="115" t="s">
        <v>252</v>
      </c>
      <c r="F701" s="115">
        <v>210</v>
      </c>
      <c r="G701" s="106"/>
    </row>
    <row r="702" spans="1:7" ht="15.75" thickBot="1">
      <c r="A702" s="46" t="s">
        <v>714</v>
      </c>
      <c r="B702" s="93" t="s">
        <v>714</v>
      </c>
      <c r="C702" s="117">
        <v>27</v>
      </c>
      <c r="D702" s="33"/>
      <c r="E702" s="115" t="s">
        <v>714</v>
      </c>
      <c r="F702" s="115">
        <v>27</v>
      </c>
      <c r="G702" s="105"/>
    </row>
    <row r="703" spans="1:7" ht="15.75" thickBot="1">
      <c r="A703" s="46" t="s">
        <v>265</v>
      </c>
      <c r="B703" s="94" t="s">
        <v>265</v>
      </c>
      <c r="C703" s="117">
        <v>182</v>
      </c>
      <c r="D703" s="33"/>
      <c r="E703" s="115" t="s">
        <v>265</v>
      </c>
      <c r="F703" s="115">
        <v>188</v>
      </c>
      <c r="G703" s="106"/>
    </row>
    <row r="704" spans="1:7" ht="15.75" thickBot="1">
      <c r="A704" s="46" t="s">
        <v>594</v>
      </c>
      <c r="B704" s="93" t="s">
        <v>594</v>
      </c>
      <c r="C704" s="117">
        <v>50</v>
      </c>
      <c r="D704" s="33"/>
      <c r="E704" s="115" t="s">
        <v>594</v>
      </c>
      <c r="F704" s="115">
        <v>54</v>
      </c>
      <c r="G704" s="105"/>
    </row>
    <row r="705" spans="1:7" ht="15.75" thickBot="1">
      <c r="A705" s="46" t="s">
        <v>740</v>
      </c>
      <c r="B705" s="94" t="s">
        <v>740</v>
      </c>
      <c r="C705" s="117">
        <v>22</v>
      </c>
      <c r="D705" s="33"/>
      <c r="E705" s="115" t="s">
        <v>740</v>
      </c>
      <c r="F705" s="115">
        <v>23</v>
      </c>
      <c r="G705" s="106"/>
    </row>
    <row r="706" spans="1:7" ht="15.75" thickBot="1">
      <c r="A706" s="46" t="s">
        <v>613</v>
      </c>
      <c r="B706" s="93" t="s">
        <v>613</v>
      </c>
      <c r="C706" s="117">
        <v>47</v>
      </c>
      <c r="D706" s="33"/>
      <c r="E706" s="115" t="s">
        <v>613</v>
      </c>
      <c r="F706" s="115">
        <v>49</v>
      </c>
      <c r="G706" s="105"/>
    </row>
    <row r="707" spans="1:7" ht="15.75" thickBot="1">
      <c r="A707" s="46" t="s">
        <v>421</v>
      </c>
      <c r="B707" s="94" t="s">
        <v>421</v>
      </c>
      <c r="C707" s="117">
        <v>85</v>
      </c>
      <c r="D707" s="33"/>
      <c r="E707" s="115" t="s">
        <v>421</v>
      </c>
      <c r="F707" s="115">
        <v>92</v>
      </c>
      <c r="G707" s="106"/>
    </row>
    <row r="708" spans="1:7" ht="15.75" thickBot="1">
      <c r="A708" s="46" t="s">
        <v>101</v>
      </c>
      <c r="B708" s="93" t="s">
        <v>101</v>
      </c>
      <c r="C708" s="117">
        <v>917</v>
      </c>
      <c r="D708" s="33"/>
      <c r="E708" s="115" t="s">
        <v>101</v>
      </c>
      <c r="F708" s="115">
        <v>969</v>
      </c>
      <c r="G708" s="105"/>
    </row>
    <row r="709" spans="1:7" ht="15.75" thickBot="1">
      <c r="A709" s="46" t="s">
        <v>886</v>
      </c>
      <c r="B709" s="94" t="s">
        <v>886</v>
      </c>
      <c r="C709" s="117">
        <v>8</v>
      </c>
      <c r="D709" s="33"/>
      <c r="E709" s="115" t="s">
        <v>886</v>
      </c>
      <c r="F709" s="115">
        <v>8</v>
      </c>
      <c r="G709" s="106"/>
    </row>
    <row r="710" spans="1:7" ht="15.75" thickBot="1">
      <c r="A710" s="46" t="s">
        <v>908</v>
      </c>
      <c r="B710" s="93" t="s">
        <v>908</v>
      </c>
      <c r="C710" s="117">
        <v>5</v>
      </c>
      <c r="D710" s="33"/>
      <c r="E710" s="115" t="s">
        <v>908</v>
      </c>
      <c r="F710" s="115">
        <v>5</v>
      </c>
      <c r="G710" s="105"/>
    </row>
    <row r="711" spans="1:7" ht="15.75" thickBot="1">
      <c r="A711" s="46" t="s">
        <v>730</v>
      </c>
      <c r="B711" s="94" t="s">
        <v>730</v>
      </c>
      <c r="C711" s="117">
        <v>23</v>
      </c>
      <c r="D711" s="33"/>
      <c r="E711" s="115" t="s">
        <v>730</v>
      </c>
      <c r="F711" s="115">
        <v>24</v>
      </c>
      <c r="G711" s="106"/>
    </row>
    <row r="712" spans="1:7" ht="15.75" thickBot="1">
      <c r="A712" s="46" t="s">
        <v>145</v>
      </c>
      <c r="B712" s="93" t="s">
        <v>145</v>
      </c>
      <c r="C712" s="117">
        <v>454</v>
      </c>
      <c r="D712" s="33"/>
      <c r="E712" s="115" t="s">
        <v>145</v>
      </c>
      <c r="F712" s="115">
        <v>484</v>
      </c>
      <c r="G712" s="105"/>
    </row>
    <row r="713" spans="1:7" ht="15.75" thickBot="1">
      <c r="A713" s="46" t="s">
        <v>399</v>
      </c>
      <c r="B713" s="94" t="s">
        <v>399</v>
      </c>
      <c r="C713" s="117">
        <v>96</v>
      </c>
      <c r="D713" s="33"/>
      <c r="E713" s="115" t="s">
        <v>399</v>
      </c>
      <c r="F713" s="115">
        <v>98</v>
      </c>
      <c r="G713" s="106"/>
    </row>
    <row r="714" spans="1:7" ht="15.75" thickBot="1">
      <c r="A714" s="46" t="s">
        <v>741</v>
      </c>
      <c r="B714" s="93" t="s">
        <v>741</v>
      </c>
      <c r="C714" s="117">
        <v>23</v>
      </c>
      <c r="D714" s="33"/>
      <c r="E714" s="115" t="s">
        <v>741</v>
      </c>
      <c r="F714" s="115">
        <v>23</v>
      </c>
      <c r="G714" s="105"/>
    </row>
    <row r="715" spans="1:7" ht="15.75" thickBot="1">
      <c r="A715" s="46" t="s">
        <v>774</v>
      </c>
      <c r="B715" s="94" t="s">
        <v>774</v>
      </c>
      <c r="C715" s="117">
        <v>21</v>
      </c>
      <c r="D715" s="33"/>
      <c r="E715" s="115" t="s">
        <v>774</v>
      </c>
      <c r="F715" s="115">
        <v>20</v>
      </c>
      <c r="G715" s="106"/>
    </row>
    <row r="716" spans="1:7" ht="15.75" thickBot="1">
      <c r="A716" s="46" t="s">
        <v>315</v>
      </c>
      <c r="B716" s="93" t="s">
        <v>315</v>
      </c>
      <c r="C716" s="117">
        <v>140</v>
      </c>
      <c r="D716" s="33"/>
      <c r="E716" s="115" t="s">
        <v>315</v>
      </c>
      <c r="F716" s="115">
        <v>149</v>
      </c>
      <c r="G716" s="105"/>
    </row>
    <row r="717" spans="1:7" ht="15.75" thickBot="1">
      <c r="A717" s="46" t="s">
        <v>595</v>
      </c>
      <c r="B717" s="94" t="s">
        <v>595</v>
      </c>
      <c r="C717" s="117">
        <v>42</v>
      </c>
      <c r="D717" s="33"/>
      <c r="E717" s="115" t="s">
        <v>595</v>
      </c>
      <c r="F717" s="115">
        <v>42</v>
      </c>
      <c r="G717" s="106"/>
    </row>
    <row r="718" spans="1:7" ht="15.75" thickBot="1">
      <c r="A718" s="46" t="s">
        <v>175</v>
      </c>
      <c r="B718" s="93" t="s">
        <v>175</v>
      </c>
      <c r="C718" s="117">
        <v>361</v>
      </c>
      <c r="D718" s="33"/>
      <c r="E718" s="115" t="s">
        <v>175</v>
      </c>
      <c r="F718" s="115">
        <v>382</v>
      </c>
      <c r="G718" s="105"/>
    </row>
    <row r="719" spans="1:7" ht="15.75" thickBot="1">
      <c r="A719" s="46" t="s">
        <v>621</v>
      </c>
      <c r="B719" s="94" t="s">
        <v>621</v>
      </c>
      <c r="C719" s="117">
        <v>40</v>
      </c>
      <c r="D719" s="33"/>
      <c r="E719" s="115" t="s">
        <v>621</v>
      </c>
      <c r="F719" s="115">
        <v>40</v>
      </c>
      <c r="G719" s="106"/>
    </row>
    <row r="720" spans="1:7" ht="15.75" thickBot="1">
      <c r="A720" s="46" t="s">
        <v>646</v>
      </c>
      <c r="B720" s="93" t="s">
        <v>646</v>
      </c>
      <c r="C720" s="117">
        <v>38</v>
      </c>
      <c r="D720" s="33"/>
      <c r="E720" s="115" t="s">
        <v>646</v>
      </c>
      <c r="F720" s="115">
        <v>40</v>
      </c>
      <c r="G720" s="105"/>
    </row>
    <row r="721" spans="1:7" ht="15.75" thickBot="1">
      <c r="A721" s="46" t="s">
        <v>475</v>
      </c>
      <c r="B721" s="94" t="s">
        <v>475</v>
      </c>
      <c r="C721" s="117">
        <v>68</v>
      </c>
      <c r="D721" s="33"/>
      <c r="E721" s="115" t="s">
        <v>475</v>
      </c>
      <c r="F721" s="115">
        <v>68</v>
      </c>
      <c r="G721" s="106"/>
    </row>
    <row r="722" spans="1:7" ht="15.75" thickBot="1">
      <c r="A722" s="46" t="s">
        <v>371</v>
      </c>
      <c r="B722" s="93" t="s">
        <v>371</v>
      </c>
      <c r="C722" s="117">
        <v>107</v>
      </c>
      <c r="D722" s="33"/>
      <c r="E722" s="115" t="s">
        <v>371</v>
      </c>
      <c r="F722" s="115">
        <v>111</v>
      </c>
      <c r="G722" s="105"/>
    </row>
    <row r="723" spans="1:7" ht="15.75" thickBot="1">
      <c r="A723" s="46" t="s">
        <v>874</v>
      </c>
      <c r="B723" s="94" t="s">
        <v>874</v>
      </c>
      <c r="C723" s="117">
        <v>9</v>
      </c>
      <c r="D723" s="33"/>
      <c r="E723" s="115" t="s">
        <v>874</v>
      </c>
      <c r="F723" s="115">
        <v>9</v>
      </c>
      <c r="G723" s="106"/>
    </row>
    <row r="724" spans="1:7" ht="15.75" thickBot="1">
      <c r="A724" s="46" t="s">
        <v>835</v>
      </c>
      <c r="B724" s="93" t="s">
        <v>835</v>
      </c>
      <c r="C724" s="117">
        <v>16</v>
      </c>
      <c r="D724" s="33"/>
      <c r="E724" s="115" t="s">
        <v>835</v>
      </c>
      <c r="F724" s="115">
        <v>17</v>
      </c>
      <c r="G724" s="105"/>
    </row>
    <row r="725" spans="1:7" ht="15.75" thickBot="1">
      <c r="A725" s="46" t="s">
        <v>559</v>
      </c>
      <c r="B725" s="94" t="s">
        <v>559</v>
      </c>
      <c r="C725" s="117">
        <v>51</v>
      </c>
      <c r="D725" s="33"/>
      <c r="E725" s="115" t="s">
        <v>559</v>
      </c>
      <c r="F725" s="115">
        <v>55</v>
      </c>
      <c r="G725" s="106"/>
    </row>
    <row r="726" spans="1:7" ht="15.75" thickBot="1">
      <c r="A726" s="46" t="s">
        <v>319</v>
      </c>
      <c r="B726" s="93" t="s">
        <v>319</v>
      </c>
      <c r="C726" s="117">
        <v>137</v>
      </c>
      <c r="D726" s="33"/>
      <c r="E726" s="115" t="s">
        <v>319</v>
      </c>
      <c r="F726" s="115">
        <v>143</v>
      </c>
      <c r="G726" s="105"/>
    </row>
    <row r="727" spans="1:7" ht="15.75" thickBot="1">
      <c r="A727" s="46" t="s">
        <v>430</v>
      </c>
      <c r="B727" s="94" t="s">
        <v>430</v>
      </c>
      <c r="C727" s="117">
        <v>90</v>
      </c>
      <c r="D727" s="33"/>
      <c r="E727" s="115" t="s">
        <v>430</v>
      </c>
      <c r="F727" s="115">
        <v>96</v>
      </c>
      <c r="G727" s="106"/>
    </row>
    <row r="728" spans="1:7" ht="15.75" thickBot="1">
      <c r="A728" s="46" t="s">
        <v>786</v>
      </c>
      <c r="B728" s="93" t="s">
        <v>786</v>
      </c>
      <c r="C728" s="117">
        <v>20</v>
      </c>
      <c r="D728" s="33"/>
      <c r="E728" s="115" t="s">
        <v>786</v>
      </c>
      <c r="F728" s="115">
        <v>20</v>
      </c>
      <c r="G728" s="105"/>
    </row>
    <row r="729" spans="1:7" ht="15.75" thickBot="1">
      <c r="A729" s="46" t="s">
        <v>149</v>
      </c>
      <c r="B729" s="94" t="s">
        <v>149</v>
      </c>
      <c r="C729" s="117">
        <v>420</v>
      </c>
      <c r="D729" s="33"/>
      <c r="E729" s="115" t="s">
        <v>149</v>
      </c>
      <c r="F729" s="115">
        <v>440</v>
      </c>
      <c r="G729" s="106"/>
    </row>
    <row r="730" spans="1:7" ht="15.75" thickBot="1">
      <c r="A730" s="46" t="s">
        <v>116</v>
      </c>
      <c r="B730" s="93" t="s">
        <v>116</v>
      </c>
      <c r="C730" s="117">
        <v>699</v>
      </c>
      <c r="D730" s="33"/>
      <c r="E730" s="115" t="s">
        <v>116</v>
      </c>
      <c r="F730" s="115">
        <v>731</v>
      </c>
      <c r="G730" s="105"/>
    </row>
    <row r="731" spans="1:7" ht="15.75" thickBot="1">
      <c r="A731" s="46" t="s">
        <v>272</v>
      </c>
      <c r="B731" s="94" t="s">
        <v>272</v>
      </c>
      <c r="C731" s="117">
        <v>178</v>
      </c>
      <c r="D731" s="33"/>
      <c r="E731" s="115" t="s">
        <v>272</v>
      </c>
      <c r="F731" s="115">
        <v>184</v>
      </c>
      <c r="G731" s="106"/>
    </row>
    <row r="732" spans="1:7" ht="15.75" thickBot="1">
      <c r="A732" s="46" t="s">
        <v>818</v>
      </c>
      <c r="B732" s="93" t="s">
        <v>818</v>
      </c>
      <c r="C732" s="117">
        <v>16</v>
      </c>
      <c r="D732" s="33"/>
      <c r="E732" s="115" t="s">
        <v>818</v>
      </c>
      <c r="F732" s="115">
        <v>16</v>
      </c>
      <c r="G732" s="105"/>
    </row>
    <row r="733" spans="1:7" ht="15.75" thickBot="1">
      <c r="A733" s="46" t="s">
        <v>775</v>
      </c>
      <c r="B733" s="94" t="s">
        <v>775</v>
      </c>
      <c r="C733" s="117">
        <v>24</v>
      </c>
      <c r="D733" s="33"/>
      <c r="E733" s="115" t="s">
        <v>775</v>
      </c>
      <c r="F733" s="115">
        <v>24</v>
      </c>
      <c r="G733" s="106"/>
    </row>
    <row r="734" spans="1:7" ht="15.75" thickBot="1">
      <c r="A734" s="46" t="s">
        <v>575</v>
      </c>
      <c r="B734" s="93" t="s">
        <v>575</v>
      </c>
      <c r="C734" s="117">
        <v>54</v>
      </c>
      <c r="D734" s="33"/>
      <c r="E734" s="115" t="s">
        <v>575</v>
      </c>
      <c r="F734" s="115">
        <v>55</v>
      </c>
      <c r="G734" s="105"/>
    </row>
    <row r="735" spans="1:7" ht="15.75" thickBot="1">
      <c r="A735" s="46" t="s">
        <v>776</v>
      </c>
      <c r="B735" s="94" t="s">
        <v>776</v>
      </c>
      <c r="C735" s="117">
        <v>19</v>
      </c>
      <c r="D735" s="33"/>
      <c r="E735" s="115" t="s">
        <v>776</v>
      </c>
      <c r="F735" s="115">
        <v>21</v>
      </c>
      <c r="G735" s="106"/>
    </row>
    <row r="736" spans="1:7" ht="15.75" thickBot="1">
      <c r="A736" s="46" t="s">
        <v>98</v>
      </c>
      <c r="B736" s="93" t="s">
        <v>98</v>
      </c>
      <c r="C736" s="117">
        <v>980</v>
      </c>
      <c r="D736" s="33"/>
      <c r="E736" s="115" t="s">
        <v>98</v>
      </c>
      <c r="F736" s="116">
        <v>1048</v>
      </c>
      <c r="G736" s="105"/>
    </row>
    <row r="737" spans="1:7" ht="15.75" thickBot="1">
      <c r="A737" s="46" t="s">
        <v>535</v>
      </c>
      <c r="B737" s="94" t="s">
        <v>535</v>
      </c>
      <c r="C737" s="117">
        <v>67</v>
      </c>
      <c r="D737" s="33"/>
      <c r="E737" s="115" t="s">
        <v>535</v>
      </c>
      <c r="F737" s="115">
        <v>73</v>
      </c>
      <c r="G737" s="106"/>
    </row>
    <row r="738" spans="1:7" ht="15.75" thickBot="1">
      <c r="A738" s="46" t="s">
        <v>630</v>
      </c>
      <c r="B738" s="93" t="s">
        <v>630</v>
      </c>
      <c r="C738" s="117">
        <v>42</v>
      </c>
      <c r="D738" s="33"/>
      <c r="E738" s="115" t="s">
        <v>630</v>
      </c>
      <c r="F738" s="115">
        <v>44</v>
      </c>
      <c r="G738" s="105"/>
    </row>
    <row r="739" spans="1:7" ht="15.75" thickBot="1">
      <c r="A739" s="46" t="s">
        <v>569</v>
      </c>
      <c r="B739" s="94" t="s">
        <v>569</v>
      </c>
      <c r="C739" s="117">
        <v>55</v>
      </c>
      <c r="D739" s="33"/>
      <c r="E739" s="115" t="s">
        <v>569</v>
      </c>
      <c r="F739" s="115">
        <v>60</v>
      </c>
      <c r="G739" s="106"/>
    </row>
    <row r="740" spans="1:7" ht="15.75" thickBot="1">
      <c r="A740" s="46" t="s">
        <v>894</v>
      </c>
      <c r="B740" s="93" t="s">
        <v>894</v>
      </c>
      <c r="C740" s="117">
        <v>7</v>
      </c>
      <c r="D740" s="33"/>
      <c r="E740" s="115" t="s">
        <v>894</v>
      </c>
      <c r="F740" s="115">
        <v>7</v>
      </c>
      <c r="G740" s="105"/>
    </row>
    <row r="741" spans="1:7" ht="15.75" thickBot="1">
      <c r="A741" s="46" t="s">
        <v>787</v>
      </c>
      <c r="B741" s="94" t="s">
        <v>787</v>
      </c>
      <c r="C741" s="117">
        <v>32</v>
      </c>
      <c r="D741" s="33"/>
      <c r="E741" s="115" t="s">
        <v>787</v>
      </c>
      <c r="F741" s="115">
        <v>38</v>
      </c>
      <c r="G741" s="106"/>
    </row>
    <row r="742" spans="1:7" ht="15.75" thickBot="1">
      <c r="A742" s="46" t="s">
        <v>286</v>
      </c>
      <c r="B742" s="93" t="s">
        <v>286</v>
      </c>
      <c r="C742" s="117">
        <v>189</v>
      </c>
      <c r="D742" s="33"/>
      <c r="E742" s="115" t="s">
        <v>286</v>
      </c>
      <c r="F742" s="115">
        <v>204</v>
      </c>
      <c r="G742" s="105"/>
    </row>
    <row r="743" spans="1:7" ht="15.75" thickBot="1">
      <c r="A743" s="46" t="s">
        <v>199</v>
      </c>
      <c r="B743" s="94" t="s">
        <v>199</v>
      </c>
      <c r="C743" s="117">
        <v>293</v>
      </c>
      <c r="D743" s="33"/>
      <c r="E743" s="115" t="s">
        <v>199</v>
      </c>
      <c r="F743" s="115">
        <v>310</v>
      </c>
      <c r="G743" s="106"/>
    </row>
    <row r="744" spans="1:7" ht="15.75" thickBot="1">
      <c r="A744" s="46" t="s">
        <v>224</v>
      </c>
      <c r="B744" s="93" t="s">
        <v>224</v>
      </c>
      <c r="C744" s="117">
        <v>254</v>
      </c>
      <c r="D744" s="33"/>
      <c r="E744" s="115" t="s">
        <v>224</v>
      </c>
      <c r="F744" s="115">
        <v>270</v>
      </c>
      <c r="G744" s="105"/>
    </row>
    <row r="745" spans="1:7" ht="15.75" thickBot="1">
      <c r="A745" s="46" t="s">
        <v>342</v>
      </c>
      <c r="B745" s="94" t="s">
        <v>342</v>
      </c>
      <c r="C745" s="117">
        <v>128</v>
      </c>
      <c r="D745" s="33"/>
      <c r="E745" s="115" t="s">
        <v>342</v>
      </c>
      <c r="F745" s="115">
        <v>133</v>
      </c>
      <c r="G745" s="106"/>
    </row>
    <row r="746" spans="1:7" ht="15.75" thickBot="1">
      <c r="A746" s="46" t="s">
        <v>188</v>
      </c>
      <c r="B746" s="93" t="s">
        <v>188</v>
      </c>
      <c r="C746" s="117">
        <v>322</v>
      </c>
      <c r="D746" s="33"/>
      <c r="E746" s="115" t="s">
        <v>188</v>
      </c>
      <c r="F746" s="115">
        <v>341</v>
      </c>
      <c r="G746" s="105"/>
    </row>
    <row r="747" spans="1:7" ht="15.75" thickBot="1">
      <c r="A747" s="46" t="s">
        <v>863</v>
      </c>
      <c r="B747" s="94" t="s">
        <v>863</v>
      </c>
      <c r="C747" s="117">
        <v>12</v>
      </c>
      <c r="D747" s="33"/>
      <c r="E747" s="115" t="s">
        <v>863</v>
      </c>
      <c r="F747" s="115">
        <v>13</v>
      </c>
      <c r="G747" s="106"/>
    </row>
    <row r="748" spans="1:7" ht="15.75" thickBot="1">
      <c r="A748" s="46" t="s">
        <v>674</v>
      </c>
      <c r="B748" s="93" t="s">
        <v>674</v>
      </c>
      <c r="C748" s="117">
        <v>34</v>
      </c>
      <c r="D748" s="33"/>
      <c r="E748" s="115" t="s">
        <v>674</v>
      </c>
      <c r="F748" s="115">
        <v>33</v>
      </c>
      <c r="G748" s="105"/>
    </row>
    <row r="749" spans="1:7" ht="15.75" thickBot="1">
      <c r="A749" s="46" t="s">
        <v>777</v>
      </c>
      <c r="B749" s="94" t="s">
        <v>777</v>
      </c>
      <c r="C749" s="117">
        <v>23</v>
      </c>
      <c r="D749" s="33"/>
      <c r="E749" s="115" t="s">
        <v>777</v>
      </c>
      <c r="F749" s="115">
        <v>27</v>
      </c>
      <c r="G749" s="106"/>
    </row>
    <row r="750" spans="1:7" ht="15.75" thickBot="1">
      <c r="A750" s="46" t="s">
        <v>758</v>
      </c>
      <c r="B750" s="93" t="s">
        <v>758</v>
      </c>
      <c r="C750" s="117">
        <v>22</v>
      </c>
      <c r="D750" s="33"/>
      <c r="E750" s="115" t="s">
        <v>758</v>
      </c>
      <c r="F750" s="115">
        <v>23</v>
      </c>
      <c r="G750" s="105"/>
    </row>
    <row r="751" spans="1:7" ht="15.75" thickBot="1">
      <c r="A751" s="46" t="s">
        <v>576</v>
      </c>
      <c r="B751" s="94" t="s">
        <v>576</v>
      </c>
      <c r="C751" s="117">
        <v>54</v>
      </c>
      <c r="D751" s="33"/>
      <c r="E751" s="115" t="s">
        <v>576</v>
      </c>
      <c r="F751" s="115">
        <v>55</v>
      </c>
      <c r="G751" s="106"/>
    </row>
    <row r="752" spans="1:7" ht="15.75" thickBot="1">
      <c r="A752" s="46" t="s">
        <v>909</v>
      </c>
      <c r="B752" s="93" t="s">
        <v>909</v>
      </c>
      <c r="C752" s="117">
        <v>2</v>
      </c>
      <c r="D752" s="33"/>
      <c r="E752" s="115" t="s">
        <v>909</v>
      </c>
      <c r="F752" s="115">
        <v>4</v>
      </c>
      <c r="G752" s="105"/>
    </row>
    <row r="753" spans="1:7" ht="15.75" thickBot="1">
      <c r="A753" s="46" t="s">
        <v>836</v>
      </c>
      <c r="B753" s="94" t="s">
        <v>836</v>
      </c>
      <c r="C753" s="117">
        <v>16</v>
      </c>
      <c r="D753" s="33"/>
      <c r="E753" s="115" t="s">
        <v>836</v>
      </c>
      <c r="F753" s="115">
        <v>18</v>
      </c>
      <c r="G753" s="106"/>
    </row>
    <row r="754" spans="1:7" ht="15.75" thickBot="1">
      <c r="A754" s="46" t="s">
        <v>121</v>
      </c>
      <c r="B754" s="93" t="s">
        <v>121</v>
      </c>
      <c r="C754" s="117">
        <v>684</v>
      </c>
      <c r="D754" s="33"/>
      <c r="E754" s="115" t="s">
        <v>121</v>
      </c>
      <c r="F754" s="115">
        <v>728</v>
      </c>
      <c r="G754" s="105"/>
    </row>
    <row r="755" spans="1:7" ht="15.75" thickBot="1">
      <c r="A755" s="46" t="s">
        <v>631</v>
      </c>
      <c r="B755" s="94" t="s">
        <v>631</v>
      </c>
      <c r="C755" s="117">
        <v>43</v>
      </c>
      <c r="D755" s="33"/>
      <c r="E755" s="115" t="s">
        <v>631</v>
      </c>
      <c r="F755" s="115">
        <v>42</v>
      </c>
      <c r="G755" s="106"/>
    </row>
    <row r="756" spans="1:7" ht="15.75" thickBot="1">
      <c r="A756" s="46" t="s">
        <v>759</v>
      </c>
      <c r="B756" s="93" t="s">
        <v>759</v>
      </c>
      <c r="C756" s="117">
        <v>22</v>
      </c>
      <c r="D756" s="33"/>
      <c r="E756" s="115" t="s">
        <v>759</v>
      </c>
      <c r="F756" s="115">
        <v>23</v>
      </c>
      <c r="G756" s="105"/>
    </row>
    <row r="757" spans="1:7" ht="15.75" thickBot="1">
      <c r="A757" s="46" t="s">
        <v>822</v>
      </c>
      <c r="B757" s="94" t="s">
        <v>822</v>
      </c>
      <c r="C757" s="117">
        <v>17</v>
      </c>
      <c r="D757" s="33"/>
      <c r="E757" s="115" t="s">
        <v>822</v>
      </c>
      <c r="F757" s="115">
        <v>19</v>
      </c>
      <c r="G757" s="106"/>
    </row>
    <row r="758" spans="1:7" ht="15.75" thickBot="1">
      <c r="A758" s="46" t="s">
        <v>344</v>
      </c>
      <c r="B758" s="93" t="s">
        <v>344</v>
      </c>
      <c r="C758" s="117">
        <v>126</v>
      </c>
      <c r="D758" s="33"/>
      <c r="E758" s="115" t="s">
        <v>344</v>
      </c>
      <c r="F758" s="115">
        <v>130</v>
      </c>
      <c r="G758" s="105"/>
    </row>
    <row r="759" spans="1:7" ht="15.75" thickBot="1">
      <c r="A759" s="46" t="s">
        <v>622</v>
      </c>
      <c r="B759" s="94" t="s">
        <v>622</v>
      </c>
      <c r="C759" s="117">
        <v>46</v>
      </c>
      <c r="D759" s="33"/>
      <c r="E759" s="115" t="s">
        <v>622</v>
      </c>
      <c r="F759" s="115">
        <v>46</v>
      </c>
      <c r="G759" s="106"/>
    </row>
    <row r="760" spans="1:7" ht="15.75" thickBot="1">
      <c r="A760" s="46" t="s">
        <v>606</v>
      </c>
      <c r="B760" s="93" t="s">
        <v>606</v>
      </c>
      <c r="C760" s="117">
        <v>52</v>
      </c>
      <c r="D760" s="33"/>
      <c r="E760" s="115" t="s">
        <v>606</v>
      </c>
      <c r="F760" s="115">
        <v>54</v>
      </c>
      <c r="G760" s="105"/>
    </row>
    <row r="761" spans="1:7" ht="15.75" thickBot="1">
      <c r="A761" s="46" t="s">
        <v>697</v>
      </c>
      <c r="B761" s="94" t="s">
        <v>697</v>
      </c>
      <c r="C761" s="117">
        <v>30</v>
      </c>
      <c r="D761" s="33"/>
      <c r="E761" s="115" t="s">
        <v>697</v>
      </c>
      <c r="F761" s="115">
        <v>30</v>
      </c>
      <c r="G761" s="106"/>
    </row>
    <row r="762" spans="1:7" ht="15.75" thickBot="1">
      <c r="A762" s="46" t="s">
        <v>811</v>
      </c>
      <c r="B762" s="93" t="s">
        <v>811</v>
      </c>
      <c r="C762" s="117">
        <v>19</v>
      </c>
      <c r="D762" s="33"/>
      <c r="E762" s="115" t="s">
        <v>811</v>
      </c>
      <c r="F762" s="115">
        <v>20</v>
      </c>
      <c r="G762" s="105"/>
    </row>
    <row r="763" spans="1:7" ht="15.75" thickBot="1">
      <c r="A763" s="46" t="s">
        <v>607</v>
      </c>
      <c r="B763" s="94" t="s">
        <v>607</v>
      </c>
      <c r="C763" s="117">
        <v>46</v>
      </c>
      <c r="D763" s="33"/>
      <c r="E763" s="115" t="s">
        <v>607</v>
      </c>
      <c r="F763" s="115">
        <v>48</v>
      </c>
      <c r="G763" s="106"/>
    </row>
    <row r="764" spans="1:7" ht="15.75" thickBot="1">
      <c r="A764" s="46" t="s">
        <v>517</v>
      </c>
      <c r="B764" s="93" t="s">
        <v>517</v>
      </c>
      <c r="C764" s="117">
        <v>62</v>
      </c>
      <c r="D764" s="33"/>
      <c r="E764" s="115" t="s">
        <v>517</v>
      </c>
      <c r="F764" s="115">
        <v>64</v>
      </c>
      <c r="G764" s="105"/>
    </row>
    <row r="765" spans="1:7" ht="15.75" thickBot="1">
      <c r="A765" s="46" t="s">
        <v>793</v>
      </c>
      <c r="B765" s="94" t="s">
        <v>793</v>
      </c>
      <c r="C765" s="117">
        <v>23</v>
      </c>
      <c r="D765" s="33"/>
      <c r="E765" s="115" t="s">
        <v>793</v>
      </c>
      <c r="F765" s="115">
        <v>23</v>
      </c>
      <c r="G765" s="106"/>
    </row>
    <row r="766" spans="1:7" ht="15.75" thickBot="1">
      <c r="A766" s="46" t="s">
        <v>108</v>
      </c>
      <c r="B766" s="93" t="s">
        <v>108</v>
      </c>
      <c r="C766" s="117">
        <v>863</v>
      </c>
      <c r="D766" s="33"/>
      <c r="E766" s="115" t="s">
        <v>108</v>
      </c>
      <c r="F766" s="115">
        <v>907</v>
      </c>
      <c r="G766" s="105"/>
    </row>
    <row r="767" spans="1:7" ht="15.75" thickBot="1">
      <c r="A767" s="46" t="s">
        <v>823</v>
      </c>
      <c r="B767" s="94" t="s">
        <v>823</v>
      </c>
      <c r="C767" s="117">
        <v>13</v>
      </c>
      <c r="D767" s="33"/>
      <c r="E767" s="115" t="s">
        <v>823</v>
      </c>
      <c r="F767" s="115">
        <v>13</v>
      </c>
      <c r="G767" s="106"/>
    </row>
    <row r="768" spans="1:7" ht="15.75" thickBot="1">
      <c r="A768" s="46" t="s">
        <v>725</v>
      </c>
      <c r="B768" s="93" t="s">
        <v>725</v>
      </c>
      <c r="C768" s="117">
        <v>27</v>
      </c>
      <c r="D768" s="33"/>
      <c r="E768" s="115" t="s">
        <v>725</v>
      </c>
      <c r="F768" s="115">
        <v>31</v>
      </c>
      <c r="G768" s="105"/>
    </row>
    <row r="769" spans="1:7" ht="15.75" thickBot="1">
      <c r="A769" s="46" t="s">
        <v>261</v>
      </c>
      <c r="B769" s="94" t="s">
        <v>261</v>
      </c>
      <c r="C769" s="117">
        <v>195</v>
      </c>
      <c r="D769" s="33"/>
      <c r="E769" s="115" t="s">
        <v>261</v>
      </c>
      <c r="F769" s="115">
        <v>209</v>
      </c>
      <c r="G769" s="106"/>
    </row>
    <row r="770" spans="1:7" ht="15.75" thickBot="1">
      <c r="A770" s="46" t="s">
        <v>389</v>
      </c>
      <c r="B770" s="93" t="s">
        <v>389</v>
      </c>
      <c r="C770" s="117">
        <v>95</v>
      </c>
      <c r="D770" s="33"/>
      <c r="E770" s="115" t="s">
        <v>389</v>
      </c>
      <c r="F770" s="115">
        <v>98</v>
      </c>
      <c r="G770" s="105"/>
    </row>
    <row r="771" spans="1:7" ht="15.75" thickBot="1">
      <c r="A771" s="46" t="s">
        <v>210</v>
      </c>
      <c r="B771" s="94" t="s">
        <v>210</v>
      </c>
      <c r="C771" s="117">
        <v>258</v>
      </c>
      <c r="D771" s="33"/>
      <c r="E771" s="115" t="s">
        <v>210</v>
      </c>
      <c r="F771" s="115">
        <v>261</v>
      </c>
      <c r="G771" s="106"/>
    </row>
    <row r="772" spans="1:7" ht="15.75" thickBot="1">
      <c r="A772" s="46" t="s">
        <v>446</v>
      </c>
      <c r="B772" s="93" t="s">
        <v>446</v>
      </c>
      <c r="C772" s="117">
        <v>79</v>
      </c>
      <c r="D772" s="33"/>
      <c r="E772" s="115" t="s">
        <v>446</v>
      </c>
      <c r="F772" s="115">
        <v>81</v>
      </c>
      <c r="G772" s="105"/>
    </row>
    <row r="773" spans="1:7" ht="15.75" thickBot="1">
      <c r="A773" s="46" t="s">
        <v>505</v>
      </c>
      <c r="B773" s="94" t="s">
        <v>505</v>
      </c>
      <c r="C773" s="117">
        <v>67</v>
      </c>
      <c r="D773" s="33"/>
      <c r="E773" s="115" t="s">
        <v>505</v>
      </c>
      <c r="F773" s="115">
        <v>70</v>
      </c>
      <c r="G773" s="106"/>
    </row>
    <row r="774" spans="1:7" ht="15.75" thickBot="1">
      <c r="A774" s="46" t="s">
        <v>522</v>
      </c>
      <c r="B774" s="93" t="s">
        <v>522</v>
      </c>
      <c r="C774" s="117">
        <v>59</v>
      </c>
      <c r="D774" s="33"/>
      <c r="E774" s="115" t="s">
        <v>522</v>
      </c>
      <c r="F774" s="115">
        <v>61</v>
      </c>
      <c r="G774" s="105"/>
    </row>
    <row r="775" spans="1:7" ht="15.75" thickBot="1">
      <c r="A775" s="46" t="s">
        <v>147</v>
      </c>
      <c r="B775" s="94" t="s">
        <v>147</v>
      </c>
      <c r="C775" s="117">
        <v>445</v>
      </c>
      <c r="D775" s="33"/>
      <c r="E775" s="115" t="s">
        <v>147</v>
      </c>
      <c r="F775" s="115">
        <v>471</v>
      </c>
      <c r="G775" s="106"/>
    </row>
    <row r="776" spans="1:7" ht="15.75" thickBot="1">
      <c r="A776" s="46" t="s">
        <v>623</v>
      </c>
      <c r="B776" s="93" t="s">
        <v>623</v>
      </c>
      <c r="C776" s="117">
        <v>36</v>
      </c>
      <c r="D776" s="33"/>
      <c r="E776" s="115" t="s">
        <v>623</v>
      </c>
      <c r="F776" s="115">
        <v>36</v>
      </c>
      <c r="G776" s="105"/>
    </row>
    <row r="777" spans="1:7" ht="15.75" thickBot="1">
      <c r="A777" s="46" t="s">
        <v>518</v>
      </c>
      <c r="B777" s="94" t="s">
        <v>518</v>
      </c>
      <c r="C777" s="117">
        <v>58</v>
      </c>
      <c r="D777" s="33"/>
      <c r="E777" s="115" t="s">
        <v>518</v>
      </c>
      <c r="F777" s="115">
        <v>62</v>
      </c>
      <c r="G777" s="106"/>
    </row>
    <row r="778" spans="1:7" ht="15.75" thickBot="1">
      <c r="A778" s="46" t="s">
        <v>837</v>
      </c>
      <c r="B778" s="93" t="s">
        <v>837</v>
      </c>
      <c r="C778" s="117">
        <v>13</v>
      </c>
      <c r="D778" s="33"/>
      <c r="E778" s="115" t="s">
        <v>837</v>
      </c>
      <c r="F778" s="115">
        <v>13</v>
      </c>
      <c r="G778" s="105"/>
    </row>
    <row r="779" spans="1:7" ht="15.75" thickBot="1">
      <c r="A779" s="46" t="s">
        <v>564</v>
      </c>
      <c r="B779" s="94" t="s">
        <v>564</v>
      </c>
      <c r="C779" s="117">
        <v>54</v>
      </c>
      <c r="D779" s="33"/>
      <c r="E779" s="115" t="s">
        <v>564</v>
      </c>
      <c r="F779" s="115">
        <v>63</v>
      </c>
      <c r="G779" s="106"/>
    </row>
    <row r="780" spans="1:7" ht="15.75" thickBot="1">
      <c r="A780" s="46" t="s">
        <v>812</v>
      </c>
      <c r="B780" s="93" t="s">
        <v>812</v>
      </c>
      <c r="C780" s="117">
        <v>15</v>
      </c>
      <c r="D780" s="33"/>
      <c r="E780" s="115" t="s">
        <v>812</v>
      </c>
      <c r="F780" s="115">
        <v>15</v>
      </c>
      <c r="G780" s="105"/>
    </row>
    <row r="781" spans="1:7" ht="15.75" thickBot="1">
      <c r="A781" s="46" t="s">
        <v>698</v>
      </c>
      <c r="B781" s="94" t="s">
        <v>698</v>
      </c>
      <c r="C781" s="117">
        <v>29</v>
      </c>
      <c r="D781" s="33"/>
      <c r="E781" s="115" t="s">
        <v>698</v>
      </c>
      <c r="F781" s="115">
        <v>29</v>
      </c>
      <c r="G781" s="106"/>
    </row>
    <row r="782" spans="1:7" ht="15.75" thickBot="1">
      <c r="A782" s="46" t="s">
        <v>663</v>
      </c>
      <c r="B782" s="93" t="s">
        <v>663</v>
      </c>
      <c r="C782" s="117">
        <v>35</v>
      </c>
      <c r="D782" s="33"/>
      <c r="E782" s="115" t="s">
        <v>663</v>
      </c>
      <c r="F782" s="115">
        <v>35</v>
      </c>
      <c r="G782" s="105"/>
    </row>
    <row r="783" spans="1:7" ht="15.75" thickBot="1">
      <c r="A783" s="46" t="s">
        <v>904</v>
      </c>
      <c r="B783" s="94" t="s">
        <v>904</v>
      </c>
      <c r="C783" s="117">
        <v>5</v>
      </c>
      <c r="D783" s="33"/>
      <c r="E783" s="115" t="s">
        <v>904</v>
      </c>
      <c r="F783" s="115">
        <v>6</v>
      </c>
      <c r="G783" s="106"/>
    </row>
    <row r="784" spans="1:7" ht="15.75" thickBot="1">
      <c r="A784" s="46" t="s">
        <v>385</v>
      </c>
      <c r="B784" s="93" t="s">
        <v>385</v>
      </c>
      <c r="C784" s="117">
        <v>94</v>
      </c>
      <c r="D784" s="33"/>
      <c r="E784" s="115" t="s">
        <v>385</v>
      </c>
      <c r="F784" s="115">
        <v>95</v>
      </c>
      <c r="G784" s="105"/>
    </row>
    <row r="785" spans="1:7" ht="15.75" thickBot="1">
      <c r="A785" s="46" t="s">
        <v>760</v>
      </c>
      <c r="B785" s="94" t="s">
        <v>760</v>
      </c>
      <c r="C785" s="117">
        <v>21</v>
      </c>
      <c r="D785" s="33"/>
      <c r="E785" s="115" t="s">
        <v>760</v>
      </c>
      <c r="F785" s="115">
        <v>23</v>
      </c>
      <c r="G785" s="106"/>
    </row>
    <row r="786" spans="1:7" ht="15.75" thickBot="1">
      <c r="A786" s="46" t="s">
        <v>794</v>
      </c>
      <c r="B786" s="93" t="s">
        <v>794</v>
      </c>
      <c r="C786" s="117">
        <v>26</v>
      </c>
      <c r="D786" s="33"/>
      <c r="E786" s="115" t="s">
        <v>794</v>
      </c>
      <c r="F786" s="115">
        <v>26</v>
      </c>
      <c r="G786" s="105"/>
    </row>
    <row r="787" spans="1:7" ht="15.75" thickBot="1">
      <c r="A787" s="46" t="s">
        <v>801</v>
      </c>
      <c r="B787" s="94" t="s">
        <v>801</v>
      </c>
      <c r="C787" s="117">
        <v>16</v>
      </c>
      <c r="D787" s="33"/>
      <c r="E787" s="115" t="s">
        <v>801</v>
      </c>
      <c r="F787" s="115">
        <v>19</v>
      </c>
      <c r="G787" s="106"/>
    </row>
    <row r="788" spans="1:7" ht="15.75" thickBot="1">
      <c r="A788" s="46" t="s">
        <v>910</v>
      </c>
      <c r="B788" s="93" t="s">
        <v>910</v>
      </c>
      <c r="C788" s="117">
        <v>2</v>
      </c>
      <c r="D788" s="33"/>
      <c r="E788" s="115" t="s">
        <v>910</v>
      </c>
      <c r="F788" s="115">
        <v>2</v>
      </c>
      <c r="G788" s="105"/>
    </row>
    <row r="789" spans="1:7" ht="15.75" thickBot="1">
      <c r="A789" s="46" t="s">
        <v>489</v>
      </c>
      <c r="B789" s="94" t="s">
        <v>489</v>
      </c>
      <c r="C789" s="117">
        <v>67</v>
      </c>
      <c r="D789" s="33"/>
      <c r="E789" s="115" t="s">
        <v>489</v>
      </c>
      <c r="F789" s="115">
        <v>70</v>
      </c>
      <c r="G789" s="106"/>
    </row>
    <row r="790" spans="1:7" ht="15.75" thickBot="1">
      <c r="A790" s="46" t="s">
        <v>324</v>
      </c>
      <c r="B790" s="93" t="s">
        <v>324</v>
      </c>
      <c r="C790" s="117">
        <v>141</v>
      </c>
      <c r="D790" s="33"/>
      <c r="E790" s="115" t="s">
        <v>324</v>
      </c>
      <c r="F790" s="115">
        <v>150</v>
      </c>
      <c r="G790" s="105"/>
    </row>
    <row r="791" spans="1:7" ht="15.75" thickBot="1">
      <c r="A791" s="46" t="s">
        <v>447</v>
      </c>
      <c r="B791" s="94" t="s">
        <v>447</v>
      </c>
      <c r="C791" s="117">
        <v>79</v>
      </c>
      <c r="D791" s="33"/>
      <c r="E791" s="115" t="s">
        <v>447</v>
      </c>
      <c r="F791" s="115">
        <v>84</v>
      </c>
      <c r="G791" s="106"/>
    </row>
    <row r="792" spans="1:7" ht="15.75" thickBot="1">
      <c r="A792" s="46" t="s">
        <v>813</v>
      </c>
      <c r="B792" s="93" t="s">
        <v>813</v>
      </c>
      <c r="C792" s="117">
        <v>18</v>
      </c>
      <c r="D792" s="33"/>
      <c r="E792" s="115" t="s">
        <v>813</v>
      </c>
      <c r="F792" s="115">
        <v>18</v>
      </c>
      <c r="G792" s="105"/>
    </row>
    <row r="793" spans="1:7" ht="15.75" thickBot="1">
      <c r="A793" s="46" t="s">
        <v>864</v>
      </c>
      <c r="B793" s="94" t="s">
        <v>864</v>
      </c>
      <c r="C793" s="117">
        <v>10</v>
      </c>
      <c r="D793" s="33"/>
      <c r="E793" s="115" t="s">
        <v>864</v>
      </c>
      <c r="F793" s="115">
        <v>12</v>
      </c>
      <c r="G793" s="106"/>
    </row>
    <row r="794" spans="1:7" ht="15.75" thickBot="1">
      <c r="A794" s="46" t="s">
        <v>277</v>
      </c>
      <c r="B794" s="93" t="s">
        <v>277</v>
      </c>
      <c r="C794" s="117">
        <v>170</v>
      </c>
      <c r="D794" s="33"/>
      <c r="E794" s="115" t="s">
        <v>277</v>
      </c>
      <c r="F794" s="115">
        <v>177</v>
      </c>
      <c r="G794" s="105"/>
    </row>
    <row r="795" spans="1:7" ht="15.75" thickBot="1">
      <c r="A795" s="46" t="s">
        <v>68</v>
      </c>
      <c r="B795" s="94" t="s">
        <v>68</v>
      </c>
      <c r="C795" s="118">
        <v>3137</v>
      </c>
      <c r="D795" s="111"/>
      <c r="E795" s="115" t="s">
        <v>68</v>
      </c>
      <c r="F795" s="116">
        <v>3338</v>
      </c>
      <c r="G795" s="107"/>
    </row>
    <row r="796" spans="1:7" ht="15.75" thickBot="1">
      <c r="A796" s="46" t="s">
        <v>528</v>
      </c>
      <c r="B796" s="93" t="s">
        <v>528</v>
      </c>
      <c r="C796" s="117">
        <v>55</v>
      </c>
      <c r="D796" s="33"/>
      <c r="E796" s="115" t="s">
        <v>528</v>
      </c>
      <c r="F796" s="115">
        <v>57</v>
      </c>
      <c r="G796" s="105"/>
    </row>
    <row r="797" spans="1:7" ht="15.75" thickBot="1">
      <c r="A797" s="46" t="s">
        <v>788</v>
      </c>
      <c r="B797" s="94" t="s">
        <v>788</v>
      </c>
      <c r="C797" s="117">
        <v>23</v>
      </c>
      <c r="D797" s="33"/>
      <c r="E797" s="115" t="s">
        <v>788</v>
      </c>
      <c r="F797" s="115">
        <v>24</v>
      </c>
      <c r="G797" s="106"/>
    </row>
    <row r="798" spans="1:7" ht="15.75" thickBot="1">
      <c r="A798" s="46" t="s">
        <v>778</v>
      </c>
      <c r="B798" s="93" t="s">
        <v>778</v>
      </c>
      <c r="C798" s="117">
        <v>21</v>
      </c>
      <c r="D798" s="33"/>
      <c r="E798" s="115" t="s">
        <v>778</v>
      </c>
      <c r="F798" s="115">
        <v>21</v>
      </c>
      <c r="G798" s="105"/>
    </row>
    <row r="799" spans="1:7" ht="15.75" thickBot="1">
      <c r="A799" s="46" t="s">
        <v>680</v>
      </c>
      <c r="B799" s="94" t="s">
        <v>680</v>
      </c>
      <c r="C799" s="117">
        <v>38</v>
      </c>
      <c r="D799" s="33"/>
      <c r="E799" s="115" t="s">
        <v>680</v>
      </c>
      <c r="F799" s="115">
        <v>42</v>
      </c>
      <c r="G799" s="106"/>
    </row>
    <row r="800" spans="1:7" ht="15.75" thickBot="1">
      <c r="A800" s="46" t="s">
        <v>329</v>
      </c>
      <c r="B800" s="93" t="s">
        <v>329</v>
      </c>
      <c r="C800" s="117">
        <v>152</v>
      </c>
      <c r="D800" s="33"/>
      <c r="E800" s="115" t="s">
        <v>329</v>
      </c>
      <c r="F800" s="115">
        <v>155</v>
      </c>
      <c r="G800" s="105"/>
    </row>
    <row r="801" spans="1:7" ht="15.75" thickBot="1">
      <c r="A801" s="46" t="s">
        <v>651</v>
      </c>
      <c r="B801" s="94" t="s">
        <v>651</v>
      </c>
      <c r="C801" s="117">
        <v>35</v>
      </c>
      <c r="D801" s="33"/>
      <c r="E801" s="115" t="s">
        <v>651</v>
      </c>
      <c r="F801" s="115">
        <v>38</v>
      </c>
      <c r="G801" s="106"/>
    </row>
    <row r="802" spans="1:7" ht="15.75" thickBot="1">
      <c r="A802" s="46" t="s">
        <v>577</v>
      </c>
      <c r="B802" s="93" t="s">
        <v>577</v>
      </c>
      <c r="C802" s="117">
        <v>56</v>
      </c>
      <c r="D802" s="33"/>
      <c r="E802" s="115" t="s">
        <v>577</v>
      </c>
      <c r="F802" s="115">
        <v>59</v>
      </c>
      <c r="G802" s="105"/>
    </row>
    <row r="803" spans="1:7" ht="15.75" thickBot="1">
      <c r="A803" s="46" t="s">
        <v>705</v>
      </c>
      <c r="B803" s="94" t="s">
        <v>705</v>
      </c>
      <c r="C803" s="117">
        <v>49</v>
      </c>
      <c r="D803" s="33"/>
      <c r="E803" s="115" t="s">
        <v>705</v>
      </c>
      <c r="F803" s="115">
        <v>55</v>
      </c>
      <c r="G803" s="106"/>
    </row>
    <row r="804" spans="1:7" ht="15.75" thickBot="1">
      <c r="A804" s="46" t="s">
        <v>198</v>
      </c>
      <c r="B804" s="93" t="s">
        <v>198</v>
      </c>
      <c r="C804" s="117">
        <v>314</v>
      </c>
      <c r="D804" s="33"/>
      <c r="E804" s="115" t="s">
        <v>198</v>
      </c>
      <c r="F804" s="115">
        <v>339</v>
      </c>
      <c r="G804" s="105"/>
    </row>
    <row r="805" spans="1:7" ht="15.75" thickBot="1">
      <c r="A805" s="46" t="s">
        <v>795</v>
      </c>
      <c r="B805" s="94" t="s">
        <v>795</v>
      </c>
      <c r="C805" s="117">
        <v>19</v>
      </c>
      <c r="D805" s="33"/>
      <c r="E805" s="115" t="s">
        <v>795</v>
      </c>
      <c r="F805" s="115">
        <v>19</v>
      </c>
      <c r="G805" s="106"/>
    </row>
    <row r="806" spans="1:7" ht="15.75" thickBot="1">
      <c r="A806" s="46" t="s">
        <v>664</v>
      </c>
      <c r="B806" s="93" t="s">
        <v>664</v>
      </c>
      <c r="C806" s="117">
        <v>33</v>
      </c>
      <c r="D806" s="33"/>
      <c r="E806" s="115" t="s">
        <v>664</v>
      </c>
      <c r="F806" s="115">
        <v>34</v>
      </c>
      <c r="G806" s="105"/>
    </row>
    <row r="807" spans="1:7" ht="15.75" thickBot="1">
      <c r="A807" s="46" t="s">
        <v>905</v>
      </c>
      <c r="B807" s="94" t="s">
        <v>905</v>
      </c>
      <c r="C807" s="117">
        <v>4</v>
      </c>
      <c r="D807" s="33"/>
      <c r="E807" s="115" t="s">
        <v>905</v>
      </c>
      <c r="F807" s="115">
        <v>4</v>
      </c>
      <c r="G807" s="106"/>
    </row>
    <row r="808" spans="1:7" ht="15.75" thickBot="1">
      <c r="A808" s="46" t="s">
        <v>596</v>
      </c>
      <c r="B808" s="93" t="s">
        <v>596</v>
      </c>
      <c r="C808" s="117">
        <v>43</v>
      </c>
      <c r="D808" s="33"/>
      <c r="E808" s="115" t="s">
        <v>596</v>
      </c>
      <c r="F808" s="115">
        <v>48</v>
      </c>
      <c r="G808" s="105"/>
    </row>
    <row r="809" spans="1:7" ht="15.75" thickBot="1">
      <c r="A809" s="46" t="s">
        <v>408</v>
      </c>
      <c r="B809" s="94" t="s">
        <v>408</v>
      </c>
      <c r="C809" s="117">
        <v>100</v>
      </c>
      <c r="D809" s="33"/>
      <c r="E809" s="115" t="s">
        <v>408</v>
      </c>
      <c r="F809" s="115">
        <v>104</v>
      </c>
      <c r="G809" s="106"/>
    </row>
    <row r="810" spans="1:7" ht="15.75" thickBot="1">
      <c r="A810" s="46" t="s">
        <v>476</v>
      </c>
      <c r="B810" s="93" t="s">
        <v>476</v>
      </c>
      <c r="C810" s="117">
        <v>79</v>
      </c>
      <c r="D810" s="33"/>
      <c r="E810" s="115" t="s">
        <v>476</v>
      </c>
      <c r="F810" s="115">
        <v>83</v>
      </c>
      <c r="G810" s="105"/>
    </row>
    <row r="811" spans="1:7" ht="15.75" thickBot="1">
      <c r="A811" s="46" t="s">
        <v>78</v>
      </c>
      <c r="B811" s="94" t="s">
        <v>78</v>
      </c>
      <c r="C811" s="118">
        <v>1667</v>
      </c>
      <c r="D811" s="111"/>
      <c r="E811" s="115" t="s">
        <v>78</v>
      </c>
      <c r="F811" s="116">
        <v>1751</v>
      </c>
      <c r="G811" s="107"/>
    </row>
    <row r="812" spans="1:7" ht="15.75" thickBot="1">
      <c r="A812" s="46" t="s">
        <v>94</v>
      </c>
      <c r="B812" s="93" t="s">
        <v>94</v>
      </c>
      <c r="C812" s="118">
        <v>1096</v>
      </c>
      <c r="D812" s="111"/>
      <c r="E812" s="115" t="s">
        <v>94</v>
      </c>
      <c r="F812" s="116">
        <v>1183</v>
      </c>
      <c r="G812" s="108"/>
    </row>
    <row r="813" spans="1:7" ht="15.75" thickBot="1">
      <c r="A813" s="46" t="s">
        <v>212</v>
      </c>
      <c r="B813" s="94" t="s">
        <v>212</v>
      </c>
      <c r="C813" s="117">
        <v>260</v>
      </c>
      <c r="D813" s="33"/>
      <c r="E813" s="115" t="s">
        <v>212</v>
      </c>
      <c r="F813" s="115">
        <v>267</v>
      </c>
      <c r="G813" s="106"/>
    </row>
    <row r="814" spans="1:7" ht="15.75" thickBot="1">
      <c r="A814" s="46" t="s">
        <v>276</v>
      </c>
      <c r="B814" s="93" t="s">
        <v>276</v>
      </c>
      <c r="C814" s="117">
        <v>167</v>
      </c>
      <c r="D814" s="33"/>
      <c r="E814" s="115" t="s">
        <v>276</v>
      </c>
      <c r="F814" s="115">
        <v>172</v>
      </c>
      <c r="G814" s="105"/>
    </row>
    <row r="815" spans="1:7" ht="15.75" thickBot="1">
      <c r="A815" s="46" t="s">
        <v>176</v>
      </c>
      <c r="B815" s="94" t="s">
        <v>176</v>
      </c>
      <c r="C815" s="117">
        <v>330</v>
      </c>
      <c r="D815" s="33"/>
      <c r="E815" s="115" t="s">
        <v>176</v>
      </c>
      <c r="F815" s="115">
        <v>347</v>
      </c>
      <c r="G815" s="106"/>
    </row>
    <row r="816" spans="1:7" ht="15.75" thickBot="1">
      <c r="A816" s="46" t="s">
        <v>706</v>
      </c>
      <c r="B816" s="93" t="s">
        <v>706</v>
      </c>
      <c r="C816" s="117">
        <v>28</v>
      </c>
      <c r="D816" s="33"/>
      <c r="E816" s="115" t="s">
        <v>706</v>
      </c>
      <c r="F816" s="115">
        <v>30</v>
      </c>
      <c r="G816" s="105"/>
    </row>
    <row r="817" spans="1:7" ht="15.75" thickBot="1">
      <c r="A817" s="46" t="s">
        <v>549</v>
      </c>
      <c r="B817" s="94" t="s">
        <v>549</v>
      </c>
      <c r="C817" s="117">
        <v>56</v>
      </c>
      <c r="D817" s="33"/>
      <c r="E817" s="115" t="s">
        <v>549</v>
      </c>
      <c r="F817" s="115">
        <v>57</v>
      </c>
      <c r="G817" s="106"/>
    </row>
    <row r="818" spans="1:7" ht="15.75" thickBot="1">
      <c r="A818" s="46" t="s">
        <v>350</v>
      </c>
      <c r="B818" s="93" t="s">
        <v>350</v>
      </c>
      <c r="C818" s="117">
        <v>122</v>
      </c>
      <c r="D818" s="33"/>
      <c r="E818" s="115" t="s">
        <v>350</v>
      </c>
      <c r="F818" s="115">
        <v>132</v>
      </c>
      <c r="G818" s="105"/>
    </row>
    <row r="819" spans="1:7" ht="15.75" thickBot="1">
      <c r="A819" s="46" t="s">
        <v>107</v>
      </c>
      <c r="B819" s="94" t="s">
        <v>107</v>
      </c>
      <c r="C819" s="117">
        <v>829</v>
      </c>
      <c r="D819" s="33"/>
      <c r="E819" s="115" t="s">
        <v>107</v>
      </c>
      <c r="F819" s="115">
        <v>861</v>
      </c>
      <c r="G819" s="106"/>
    </row>
    <row r="820" spans="1:7" ht="15.75" thickBot="1">
      <c r="A820" s="46" t="s">
        <v>156</v>
      </c>
      <c r="B820" s="93" t="s">
        <v>156</v>
      </c>
      <c r="C820" s="117">
        <v>396</v>
      </c>
      <c r="D820" s="33"/>
      <c r="E820" s="115" t="s">
        <v>156</v>
      </c>
      <c r="F820" s="115">
        <v>416</v>
      </c>
      <c r="G820" s="105"/>
    </row>
    <row r="821" spans="1:7" ht="15.75" thickBot="1">
      <c r="A821" s="46" t="s">
        <v>127</v>
      </c>
      <c r="B821" s="94" t="s">
        <v>127</v>
      </c>
      <c r="C821" s="117">
        <v>649</v>
      </c>
      <c r="D821" s="33"/>
      <c r="E821" s="115" t="s">
        <v>127</v>
      </c>
      <c r="F821" s="115">
        <v>684</v>
      </c>
      <c r="G821" s="106"/>
    </row>
    <row r="822" spans="1:7" ht="15.75" thickBot="1">
      <c r="A822" s="46" t="s">
        <v>715</v>
      </c>
      <c r="B822" s="93" t="s">
        <v>715</v>
      </c>
      <c r="C822" s="117">
        <v>29</v>
      </c>
      <c r="D822" s="33"/>
      <c r="E822" s="115" t="s">
        <v>715</v>
      </c>
      <c r="F822" s="115">
        <v>42</v>
      </c>
      <c r="G822" s="105"/>
    </row>
    <row r="823" spans="1:7" ht="15.75" thickBot="1">
      <c r="A823" s="46" t="s">
        <v>217</v>
      </c>
      <c r="B823" s="94" t="s">
        <v>217</v>
      </c>
      <c r="C823" s="117">
        <v>253</v>
      </c>
      <c r="D823" s="33"/>
      <c r="E823" s="115" t="s">
        <v>217</v>
      </c>
      <c r="F823" s="115">
        <v>278</v>
      </c>
      <c r="G823" s="106"/>
    </row>
    <row r="824" spans="1:7" ht="15.75" thickBot="1">
      <c r="A824" s="46" t="s">
        <v>189</v>
      </c>
      <c r="B824" s="93" t="s">
        <v>189</v>
      </c>
      <c r="C824" s="117">
        <v>302</v>
      </c>
      <c r="D824" s="33"/>
      <c r="E824" s="115" t="s">
        <v>189</v>
      </c>
      <c r="F824" s="115">
        <v>322</v>
      </c>
      <c r="G824" s="105"/>
    </row>
    <row r="825" spans="1:7" ht="15.75" thickBot="1">
      <c r="A825" s="46" t="s">
        <v>707</v>
      </c>
      <c r="B825" s="94" t="s">
        <v>707</v>
      </c>
      <c r="C825" s="117">
        <v>32</v>
      </c>
      <c r="D825" s="33"/>
      <c r="E825" s="115" t="s">
        <v>707</v>
      </c>
      <c r="F825" s="115">
        <v>37</v>
      </c>
      <c r="G825" s="106"/>
    </row>
    <row r="826" spans="1:7" ht="15.75" thickBot="1">
      <c r="A826" s="46" t="s">
        <v>90</v>
      </c>
      <c r="B826" s="93" t="s">
        <v>90</v>
      </c>
      <c r="C826" s="118">
        <v>1146</v>
      </c>
      <c r="D826" s="111"/>
      <c r="E826" s="115" t="s">
        <v>90</v>
      </c>
      <c r="F826" s="116">
        <v>1196</v>
      </c>
      <c r="G826" s="108"/>
    </row>
    <row r="827" spans="1:7" ht="15.75" thickBot="1">
      <c r="A827" s="46" t="s">
        <v>802</v>
      </c>
      <c r="B827" s="94" t="s">
        <v>802</v>
      </c>
      <c r="C827" s="117">
        <v>16</v>
      </c>
      <c r="D827" s="33"/>
      <c r="E827" s="115" t="s">
        <v>802</v>
      </c>
      <c r="F827" s="115">
        <v>21</v>
      </c>
      <c r="G827" s="106"/>
    </row>
    <row r="828" spans="1:7" ht="15.75" thickBot="1">
      <c r="A828" s="46" t="s">
        <v>425</v>
      </c>
      <c r="B828" s="93" t="s">
        <v>425</v>
      </c>
      <c r="C828" s="117">
        <v>82</v>
      </c>
      <c r="D828" s="33"/>
      <c r="E828" s="115" t="s">
        <v>425</v>
      </c>
      <c r="F828" s="115">
        <v>85</v>
      </c>
      <c r="G828" s="105"/>
    </row>
    <row r="829" spans="1:7" ht="15.75" thickBot="1">
      <c r="A829" s="46" t="s">
        <v>66</v>
      </c>
      <c r="B829" s="94" t="s">
        <v>66</v>
      </c>
      <c r="C829" s="118">
        <v>3551</v>
      </c>
      <c r="D829" s="111"/>
      <c r="E829" s="115" t="s">
        <v>66</v>
      </c>
      <c r="F829" s="116">
        <v>3799</v>
      </c>
      <c r="G829" s="107"/>
    </row>
    <row r="830" spans="1:7" ht="15.75" thickBot="1">
      <c r="A830" s="46" t="s">
        <v>57</v>
      </c>
      <c r="B830" s="93" t="s">
        <v>57</v>
      </c>
      <c r="C830" s="118">
        <v>10575</v>
      </c>
      <c r="D830" s="111"/>
      <c r="E830" s="115" t="s">
        <v>57</v>
      </c>
      <c r="F830" s="116">
        <v>11142</v>
      </c>
      <c r="G830" s="108"/>
    </row>
    <row r="831" spans="1:7" ht="15.75" thickBot="1">
      <c r="A831" s="46" t="s">
        <v>751</v>
      </c>
      <c r="B831" s="94" t="s">
        <v>751</v>
      </c>
      <c r="C831" s="117">
        <v>21</v>
      </c>
      <c r="D831" s="33"/>
      <c r="E831" s="115" t="s">
        <v>751</v>
      </c>
      <c r="F831" s="115">
        <v>23</v>
      </c>
      <c r="G831" s="106"/>
    </row>
    <row r="832" spans="1:7" ht="15.75" thickBot="1">
      <c r="A832" s="46" t="s">
        <v>106</v>
      </c>
      <c r="B832" s="93" t="s">
        <v>106</v>
      </c>
      <c r="C832" s="117">
        <v>966</v>
      </c>
      <c r="D832" s="33"/>
      <c r="E832" s="115" t="s">
        <v>106</v>
      </c>
      <c r="F832" s="116">
        <v>1029</v>
      </c>
      <c r="G832" s="105"/>
    </row>
    <row r="833" spans="1:7" ht="15.75" thickBot="1">
      <c r="A833" s="46" t="s">
        <v>665</v>
      </c>
      <c r="B833" s="94" t="s">
        <v>665</v>
      </c>
      <c r="C833" s="117">
        <v>36</v>
      </c>
      <c r="D833" s="33"/>
      <c r="E833" s="115" t="s">
        <v>665</v>
      </c>
      <c r="F833" s="115">
        <v>36</v>
      </c>
      <c r="G833" s="106"/>
    </row>
    <row r="834" spans="1:7" ht="15.75" thickBot="1">
      <c r="A834" s="46" t="s">
        <v>652</v>
      </c>
      <c r="B834" s="93" t="s">
        <v>652</v>
      </c>
      <c r="C834" s="117">
        <v>37</v>
      </c>
      <c r="D834" s="33"/>
      <c r="E834" s="115" t="s">
        <v>652</v>
      </c>
      <c r="F834" s="115">
        <v>41</v>
      </c>
      <c r="G834" s="105"/>
    </row>
    <row r="835" spans="1:7" ht="15.75" thickBot="1">
      <c r="A835" s="46" t="s">
        <v>256</v>
      </c>
      <c r="B835" s="94" t="s">
        <v>256</v>
      </c>
      <c r="C835" s="117">
        <v>202</v>
      </c>
      <c r="D835" s="33"/>
      <c r="E835" s="115" t="s">
        <v>256</v>
      </c>
      <c r="F835" s="115">
        <v>207</v>
      </c>
      <c r="G835" s="106"/>
    </row>
    <row r="836" spans="1:7" ht="15.75" thickBot="1">
      <c r="A836" s="46" t="s">
        <v>448</v>
      </c>
      <c r="B836" s="93" t="s">
        <v>448</v>
      </c>
      <c r="C836" s="117">
        <v>78</v>
      </c>
      <c r="D836" s="33"/>
      <c r="E836" s="115" t="s">
        <v>448</v>
      </c>
      <c r="F836" s="115">
        <v>80</v>
      </c>
      <c r="G836" s="105"/>
    </row>
    <row r="837" spans="1:7" ht="15.75" thickBot="1">
      <c r="A837" s="46" t="s">
        <v>761</v>
      </c>
      <c r="B837" s="94" t="s">
        <v>761</v>
      </c>
      <c r="C837" s="117">
        <v>29</v>
      </c>
      <c r="D837" s="33"/>
      <c r="E837" s="115" t="s">
        <v>761</v>
      </c>
      <c r="F837" s="115">
        <v>31</v>
      </c>
      <c r="G837" s="106"/>
    </row>
    <row r="838" spans="1:7" ht="15.75" thickBot="1">
      <c r="A838" s="46" t="s">
        <v>895</v>
      </c>
      <c r="B838" s="93" t="s">
        <v>895</v>
      </c>
      <c r="C838" s="117">
        <v>8</v>
      </c>
      <c r="D838" s="33"/>
      <c r="E838" s="115" t="s">
        <v>895</v>
      </c>
      <c r="F838" s="115">
        <v>10</v>
      </c>
      <c r="G838" s="105"/>
    </row>
    <row r="839" spans="1:7" ht="15.75" thickBot="1">
      <c r="A839" s="46" t="s">
        <v>838</v>
      </c>
      <c r="B839" s="94" t="s">
        <v>838</v>
      </c>
      <c r="C839" s="117">
        <v>14</v>
      </c>
      <c r="D839" s="33"/>
      <c r="E839" s="115" t="s">
        <v>838</v>
      </c>
      <c r="F839" s="115">
        <v>14</v>
      </c>
      <c r="G839" s="106"/>
    </row>
    <row r="840" spans="1:7" ht="15.75" thickBot="1">
      <c r="A840" s="46" t="s">
        <v>76</v>
      </c>
      <c r="B840" s="93" t="s">
        <v>76</v>
      </c>
      <c r="C840" s="118">
        <v>1698</v>
      </c>
      <c r="D840" s="111"/>
      <c r="E840" s="115" t="s">
        <v>76</v>
      </c>
      <c r="F840" s="116">
        <v>1801</v>
      </c>
      <c r="G840" s="108"/>
    </row>
    <row r="841" spans="1:7" ht="15.75" thickBot="1">
      <c r="A841" s="46" t="s">
        <v>442</v>
      </c>
      <c r="B841" s="94" t="s">
        <v>442</v>
      </c>
      <c r="C841" s="117">
        <v>87</v>
      </c>
      <c r="D841" s="33"/>
      <c r="E841" s="115" t="s">
        <v>442</v>
      </c>
      <c r="F841" s="115">
        <v>87</v>
      </c>
      <c r="G841" s="106"/>
    </row>
    <row r="842" spans="1:7" ht="15.75" thickBot="1">
      <c r="A842" s="46" t="s">
        <v>172</v>
      </c>
      <c r="B842" s="93" t="s">
        <v>172</v>
      </c>
      <c r="C842" s="117">
        <v>350</v>
      </c>
      <c r="D842" s="33"/>
      <c r="E842" s="115" t="s">
        <v>172</v>
      </c>
      <c r="F842" s="115">
        <v>369</v>
      </c>
      <c r="G842" s="105"/>
    </row>
    <row r="843" spans="1:7" ht="15.75" thickBot="1">
      <c r="A843" s="46" t="s">
        <v>409</v>
      </c>
      <c r="B843" s="94" t="s">
        <v>409</v>
      </c>
      <c r="C843" s="117">
        <v>102</v>
      </c>
      <c r="D843" s="33"/>
      <c r="E843" s="115" t="s">
        <v>409</v>
      </c>
      <c r="F843" s="115">
        <v>108</v>
      </c>
      <c r="G843" s="106"/>
    </row>
    <row r="844" spans="1:7" ht="15.75" thickBot="1">
      <c r="A844" s="46" t="s">
        <v>215</v>
      </c>
      <c r="B844" s="93" t="s">
        <v>215</v>
      </c>
      <c r="C844" s="117">
        <v>251</v>
      </c>
      <c r="D844" s="33"/>
      <c r="E844" s="115" t="s">
        <v>215</v>
      </c>
      <c r="F844" s="115">
        <v>263</v>
      </c>
      <c r="G844" s="105"/>
    </row>
    <row r="845" spans="1:7" ht="15.75" thickBot="1">
      <c r="A845" s="46" t="s">
        <v>865</v>
      </c>
      <c r="B845" s="94" t="s">
        <v>865</v>
      </c>
      <c r="C845" s="117">
        <v>13</v>
      </c>
      <c r="D845" s="33"/>
      <c r="E845" s="115" t="s">
        <v>865</v>
      </c>
      <c r="F845" s="115">
        <v>14</v>
      </c>
      <c r="G845" s="106"/>
    </row>
    <row r="846" spans="1:7" ht="15.75" thickBot="1">
      <c r="A846" s="46" t="s">
        <v>439</v>
      </c>
      <c r="B846" s="93" t="s">
        <v>439</v>
      </c>
      <c r="C846" s="117">
        <v>77</v>
      </c>
      <c r="D846" s="33"/>
      <c r="E846" s="115" t="s">
        <v>439</v>
      </c>
      <c r="F846" s="115">
        <v>80</v>
      </c>
      <c r="G846" s="105"/>
    </row>
    <row r="847" spans="1:7" ht="15.75" thickBot="1">
      <c r="A847" s="46" t="s">
        <v>657</v>
      </c>
      <c r="B847" s="94" t="s">
        <v>657</v>
      </c>
      <c r="C847" s="117">
        <v>33</v>
      </c>
      <c r="D847" s="33"/>
      <c r="E847" s="115" t="s">
        <v>657</v>
      </c>
      <c r="F847" s="115">
        <v>34</v>
      </c>
      <c r="G847" s="106"/>
    </row>
    <row r="848" spans="1:7" ht="15.75" thickBot="1">
      <c r="A848" s="46" t="s">
        <v>545</v>
      </c>
      <c r="B848" s="93" t="s">
        <v>545</v>
      </c>
      <c r="C848" s="117">
        <v>59</v>
      </c>
      <c r="D848" s="33"/>
      <c r="E848" s="115" t="s">
        <v>545</v>
      </c>
      <c r="F848" s="115">
        <v>61</v>
      </c>
      <c r="G848" s="105"/>
    </row>
    <row r="849" spans="1:7" ht="15.75" thickBot="1">
      <c r="A849" s="46" t="s">
        <v>82</v>
      </c>
      <c r="B849" s="94" t="s">
        <v>82</v>
      </c>
      <c r="C849" s="118">
        <v>1513</v>
      </c>
      <c r="D849" s="111"/>
      <c r="E849" s="115" t="s">
        <v>82</v>
      </c>
      <c r="F849" s="116">
        <v>1632</v>
      </c>
      <c r="G849" s="107"/>
    </row>
    <row r="850" spans="1:7" ht="15.75" thickBot="1">
      <c r="A850" s="46" t="s">
        <v>100</v>
      </c>
      <c r="B850" s="93" t="s">
        <v>100</v>
      </c>
      <c r="C850" s="117">
        <v>993</v>
      </c>
      <c r="D850" s="33"/>
      <c r="E850" s="115" t="s">
        <v>100</v>
      </c>
      <c r="F850" s="116">
        <v>1053</v>
      </c>
      <c r="G850" s="105"/>
    </row>
    <row r="851" spans="1:7" ht="15.75" thickBot="1">
      <c r="A851" s="46" t="s">
        <v>675</v>
      </c>
      <c r="B851" s="94" t="s">
        <v>675</v>
      </c>
      <c r="C851" s="117">
        <v>30</v>
      </c>
      <c r="D851" s="33"/>
      <c r="E851" s="115" t="s">
        <v>675</v>
      </c>
      <c r="F851" s="115">
        <v>32</v>
      </c>
      <c r="G851" s="106"/>
    </row>
    <row r="852" spans="1:7" ht="15.75" thickBot="1">
      <c r="A852" s="46" t="s">
        <v>365</v>
      </c>
      <c r="B852" s="93" t="s">
        <v>365</v>
      </c>
      <c r="C852" s="117">
        <v>114</v>
      </c>
      <c r="D852" s="33"/>
      <c r="E852" s="115" t="s">
        <v>365</v>
      </c>
      <c r="F852" s="115">
        <v>118</v>
      </c>
      <c r="G852" s="105"/>
    </row>
    <row r="853" spans="1:7" ht="15.75" thickBot="1">
      <c r="A853" s="46" t="s">
        <v>379</v>
      </c>
      <c r="B853" s="94" t="s">
        <v>379</v>
      </c>
      <c r="C853" s="117">
        <v>99</v>
      </c>
      <c r="D853" s="33"/>
      <c r="E853" s="115" t="s">
        <v>379</v>
      </c>
      <c r="F853" s="115">
        <v>104</v>
      </c>
      <c r="G853" s="106"/>
    </row>
    <row r="854" spans="1:7" ht="15.75" thickBot="1">
      <c r="A854" s="46" t="s">
        <v>449</v>
      </c>
      <c r="B854" s="93" t="s">
        <v>449</v>
      </c>
      <c r="C854" s="117">
        <v>86</v>
      </c>
      <c r="D854" s="105"/>
      <c r="E854" s="115" t="s">
        <v>449</v>
      </c>
      <c r="F854" s="115">
        <v>90</v>
      </c>
      <c r="G854" s="105"/>
    </row>
    <row r="855" spans="1:7" ht="15.75" thickBot="1">
      <c r="A855" s="46" t="s">
        <v>653</v>
      </c>
      <c r="B855" s="94" t="s">
        <v>653</v>
      </c>
      <c r="C855" s="117">
        <v>37</v>
      </c>
      <c r="D855" s="106"/>
      <c r="E855" s="115" t="s">
        <v>653</v>
      </c>
      <c r="F855" s="115">
        <v>37</v>
      </c>
      <c r="G855" s="106"/>
    </row>
    <row r="856" spans="1:7" ht="15.75" thickBot="1">
      <c r="A856" s="46" t="s">
        <v>174</v>
      </c>
      <c r="B856" s="93" t="s">
        <v>174</v>
      </c>
      <c r="C856" s="117">
        <v>338</v>
      </c>
      <c r="D856" s="105"/>
      <c r="E856" s="115" t="s">
        <v>174</v>
      </c>
      <c r="F856" s="115">
        <v>355</v>
      </c>
      <c r="G856" s="105"/>
    </row>
    <row r="857" spans="1:7" ht="15.75" thickBot="1">
      <c r="A857" s="46" t="s">
        <v>699</v>
      </c>
      <c r="B857" s="94" t="s">
        <v>699</v>
      </c>
      <c r="C857" s="117">
        <v>30</v>
      </c>
      <c r="D857" s="106"/>
      <c r="E857" s="115" t="s">
        <v>699</v>
      </c>
      <c r="F857" s="115">
        <v>32</v>
      </c>
      <c r="G857" s="106"/>
    </row>
    <row r="858" spans="1:7" ht="15.75" thickBot="1">
      <c r="A858" s="46" t="s">
        <v>875</v>
      </c>
      <c r="B858" s="93" t="s">
        <v>875</v>
      </c>
      <c r="C858" s="117">
        <v>10</v>
      </c>
      <c r="D858" s="105"/>
      <c r="E858" s="115" t="s">
        <v>875</v>
      </c>
      <c r="F858" s="115">
        <v>11</v>
      </c>
      <c r="G858" s="105"/>
    </row>
    <row r="859" spans="1:7" ht="15.75" thickBot="1">
      <c r="B859" s="91" t="s">
        <v>27</v>
      </c>
      <c r="C859" s="92">
        <v>254526</v>
      </c>
      <c r="D859" s="109"/>
      <c r="E859" s="112" t="s">
        <v>27</v>
      </c>
      <c r="F859" s="113">
        <f>SUM(F6:F858)</f>
        <v>269461</v>
      </c>
      <c r="G859" s="109"/>
    </row>
    <row r="860" spans="1:7" ht="15.75" thickTop="1"/>
  </sheetData>
  <mergeCells count="10">
    <mergeCell ref="U520:V520"/>
    <mergeCell ref="O2:P2"/>
    <mergeCell ref="Q2:S2"/>
    <mergeCell ref="O517:P517"/>
    <mergeCell ref="AC2:AE2"/>
    <mergeCell ref="AA2:AA3"/>
    <mergeCell ref="AB2:AB3"/>
    <mergeCell ref="U2:U3"/>
    <mergeCell ref="V2:V3"/>
    <mergeCell ref="W2:Y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28" sqref="L28"/>
    </sheetView>
  </sheetViews>
  <sheetFormatPr defaultRowHeight="15"/>
  <cols>
    <col min="1" max="1" width="9.140625" style="119"/>
  </cols>
  <sheetData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855"/>
  <sheetViews>
    <sheetView workbookViewId="0">
      <selection activeCell="G15" sqref="G15"/>
    </sheetView>
  </sheetViews>
  <sheetFormatPr defaultColWidth="41.42578125" defaultRowHeight="15"/>
  <cols>
    <col min="1" max="1" width="25.140625" style="9" bestFit="1" customWidth="1"/>
    <col min="2" max="2" width="33.85546875" style="9" bestFit="1" customWidth="1"/>
    <col min="3" max="3" width="11.140625" style="219" customWidth="1"/>
    <col min="4" max="4" width="9.28515625" style="218" customWidth="1"/>
    <col min="5" max="5" width="23.140625" style="218" customWidth="1"/>
    <col min="6" max="6" width="11.5703125" style="136" customWidth="1"/>
    <col min="7" max="7" width="34.85546875" style="136" customWidth="1"/>
    <col min="8" max="8" width="21.140625" style="136" bestFit="1" customWidth="1"/>
    <col min="9" max="9" width="13.5703125" style="136" bestFit="1" customWidth="1"/>
    <col min="10" max="10" width="33.140625" style="136" bestFit="1" customWidth="1"/>
    <col min="11" max="16384" width="41.42578125" style="136"/>
  </cols>
  <sheetData>
    <row r="1" spans="1:10" ht="30" customHeight="1">
      <c r="A1" s="198" t="s">
        <v>45</v>
      </c>
      <c r="B1" s="198" t="s">
        <v>46</v>
      </c>
      <c r="C1" s="221" t="s">
        <v>1820</v>
      </c>
      <c r="D1" s="221" t="s">
        <v>1821</v>
      </c>
      <c r="E1" s="221" t="s">
        <v>1822</v>
      </c>
      <c r="G1" s="198" t="s">
        <v>45</v>
      </c>
      <c r="H1" s="221" t="s">
        <v>1820</v>
      </c>
      <c r="I1" s="221" t="s">
        <v>1821</v>
      </c>
      <c r="J1" s="221" t="s">
        <v>1822</v>
      </c>
    </row>
    <row r="2" spans="1:10">
      <c r="A2" s="156" t="s">
        <v>56</v>
      </c>
      <c r="B2" s="164" t="s">
        <v>681</v>
      </c>
      <c r="C2" s="216">
        <v>45</v>
      </c>
      <c r="D2" s="216">
        <v>69</v>
      </c>
      <c r="E2" s="217">
        <f>(D2-C2)/D2</f>
        <v>0.34782608695652173</v>
      </c>
      <c r="G2" s="154" t="s">
        <v>1823</v>
      </c>
      <c r="H2" s="222">
        <v>78728</v>
      </c>
      <c r="I2" s="222">
        <v>178527</v>
      </c>
      <c r="J2" s="217">
        <f>(I2-H2)/I2</f>
        <v>0.5590134825544596</v>
      </c>
    </row>
    <row r="3" spans="1:10">
      <c r="A3" s="156" t="s">
        <v>52</v>
      </c>
      <c r="B3" s="164" t="s">
        <v>1476</v>
      </c>
      <c r="C3" s="216">
        <v>354</v>
      </c>
      <c r="D3" s="216">
        <v>548</v>
      </c>
      <c r="E3" s="217">
        <f t="shared" ref="E3:E66" si="0">(D3-C3)/D3</f>
        <v>0.354014598540146</v>
      </c>
      <c r="G3" s="188" t="s">
        <v>1824</v>
      </c>
      <c r="H3" s="21">
        <v>9811</v>
      </c>
      <c r="I3" s="222">
        <v>18865</v>
      </c>
      <c r="J3" s="217">
        <f t="shared" ref="J3:J10" si="1">(I3-H3)/I3</f>
        <v>0.47993639014047179</v>
      </c>
    </row>
    <row r="4" spans="1:10">
      <c r="A4" s="156" t="s">
        <v>58</v>
      </c>
      <c r="B4" s="164" t="s">
        <v>304</v>
      </c>
      <c r="C4" s="216">
        <v>118</v>
      </c>
      <c r="D4" s="216">
        <v>199</v>
      </c>
      <c r="E4" s="217">
        <f t="shared" si="0"/>
        <v>0.40703517587939697</v>
      </c>
      <c r="G4" s="154" t="s">
        <v>1825</v>
      </c>
      <c r="H4" s="222">
        <v>3822</v>
      </c>
      <c r="I4" s="222">
        <v>7123</v>
      </c>
      <c r="J4" s="217">
        <f t="shared" si="1"/>
        <v>0.46342833075951145</v>
      </c>
    </row>
    <row r="5" spans="1:10">
      <c r="A5" s="156" t="s">
        <v>58</v>
      </c>
      <c r="B5" s="164" t="s">
        <v>608</v>
      </c>
      <c r="C5" s="216">
        <v>45</v>
      </c>
      <c r="D5" s="216">
        <v>68</v>
      </c>
      <c r="E5" s="217">
        <f t="shared" si="0"/>
        <v>0.33823529411764708</v>
      </c>
      <c r="F5" s="220"/>
      <c r="G5" s="154" t="s">
        <v>1826</v>
      </c>
      <c r="H5" s="222">
        <v>9840</v>
      </c>
      <c r="I5" s="222">
        <v>19911</v>
      </c>
      <c r="J5" s="217">
        <f t="shared" si="1"/>
        <v>0.50580081362061169</v>
      </c>
    </row>
    <row r="6" spans="1:10">
      <c r="A6" s="156" t="s">
        <v>64</v>
      </c>
      <c r="B6" s="164" t="s">
        <v>1477</v>
      </c>
      <c r="C6" s="216">
        <v>44</v>
      </c>
      <c r="D6" s="216">
        <v>65</v>
      </c>
      <c r="E6" s="217">
        <f t="shared" si="0"/>
        <v>0.32307692307692309</v>
      </c>
      <c r="G6" s="154" t="s">
        <v>1818</v>
      </c>
      <c r="H6" s="222">
        <v>16760</v>
      </c>
      <c r="I6" s="222">
        <v>33952</v>
      </c>
      <c r="J6" s="217">
        <f t="shared" si="1"/>
        <v>0.50636192271442038</v>
      </c>
    </row>
    <row r="7" spans="1:10">
      <c r="A7" s="156" t="s">
        <v>64</v>
      </c>
      <c r="B7" s="164" t="s">
        <v>1478</v>
      </c>
      <c r="C7" s="216">
        <v>20</v>
      </c>
      <c r="D7" s="216">
        <v>58</v>
      </c>
      <c r="E7" s="217">
        <f t="shared" si="0"/>
        <v>0.65517241379310343</v>
      </c>
      <c r="G7" s="154" t="s">
        <v>1827</v>
      </c>
      <c r="H7" s="222">
        <v>34718</v>
      </c>
      <c r="I7" s="222">
        <v>61851</v>
      </c>
      <c r="J7" s="217">
        <f t="shared" si="1"/>
        <v>0.43868328725485439</v>
      </c>
    </row>
    <row r="8" spans="1:10">
      <c r="A8" s="156" t="s">
        <v>56</v>
      </c>
      <c r="B8" s="164" t="s">
        <v>1479</v>
      </c>
      <c r="C8" s="216">
        <v>18</v>
      </c>
      <c r="D8" s="216">
        <v>27</v>
      </c>
      <c r="E8" s="217">
        <f t="shared" si="0"/>
        <v>0.33333333333333331</v>
      </c>
      <c r="G8" s="154" t="s">
        <v>1828</v>
      </c>
      <c r="H8" s="222">
        <v>22640</v>
      </c>
      <c r="I8" s="222">
        <v>44635</v>
      </c>
      <c r="J8" s="217">
        <f t="shared" si="1"/>
        <v>0.49277472835218999</v>
      </c>
    </row>
    <row r="9" spans="1:10">
      <c r="A9" s="156" t="s">
        <v>72</v>
      </c>
      <c r="B9" s="164" t="s">
        <v>819</v>
      </c>
      <c r="C9" s="216">
        <v>11</v>
      </c>
      <c r="D9" s="216">
        <v>36</v>
      </c>
      <c r="E9" s="217">
        <f t="shared" si="0"/>
        <v>0.69444444444444442</v>
      </c>
      <c r="G9" s="154" t="s">
        <v>1829</v>
      </c>
      <c r="H9" s="222">
        <v>23305</v>
      </c>
      <c r="I9" s="222">
        <v>44443</v>
      </c>
      <c r="J9" s="217">
        <f t="shared" si="1"/>
        <v>0.4756204576648741</v>
      </c>
    </row>
    <row r="10" spans="1:10">
      <c r="A10" s="156" t="s">
        <v>917</v>
      </c>
      <c r="B10" s="164" t="s">
        <v>1480</v>
      </c>
      <c r="C10" s="216">
        <v>222</v>
      </c>
      <c r="D10" s="216">
        <v>444</v>
      </c>
      <c r="E10" s="217">
        <f t="shared" si="0"/>
        <v>0.5</v>
      </c>
      <c r="G10" s="224" t="s">
        <v>1472</v>
      </c>
      <c r="H10" s="186">
        <f>SUM(H2:H9)</f>
        <v>199624</v>
      </c>
      <c r="I10" s="186">
        <f>SUM(I2:I9)</f>
        <v>409307</v>
      </c>
      <c r="J10" s="187">
        <f t="shared" si="1"/>
        <v>0.51228784262179738</v>
      </c>
    </row>
    <row r="11" spans="1:10">
      <c r="A11" s="156" t="s">
        <v>61</v>
      </c>
      <c r="B11" s="164" t="s">
        <v>1481</v>
      </c>
      <c r="C11" s="216">
        <v>48</v>
      </c>
      <c r="D11" s="216">
        <v>91</v>
      </c>
      <c r="E11" s="217">
        <f t="shared" si="0"/>
        <v>0.47252747252747251</v>
      </c>
    </row>
    <row r="12" spans="1:10">
      <c r="A12" s="156" t="s">
        <v>64</v>
      </c>
      <c r="B12" s="164" t="s">
        <v>1482</v>
      </c>
      <c r="C12" s="216">
        <v>277</v>
      </c>
      <c r="D12" s="216">
        <v>471</v>
      </c>
      <c r="E12" s="217">
        <f t="shared" si="0"/>
        <v>0.41188959660297242</v>
      </c>
    </row>
    <row r="13" spans="1:10">
      <c r="A13" s="156" t="s">
        <v>72</v>
      </c>
      <c r="B13" s="164" t="s">
        <v>364</v>
      </c>
      <c r="C13" s="216">
        <v>120</v>
      </c>
      <c r="D13" s="216">
        <v>157</v>
      </c>
      <c r="E13" s="217">
        <f t="shared" si="0"/>
        <v>0.2356687898089172</v>
      </c>
    </row>
    <row r="14" spans="1:10">
      <c r="A14" s="156" t="s">
        <v>72</v>
      </c>
      <c r="B14" s="164" t="s">
        <v>647</v>
      </c>
      <c r="C14" s="216">
        <v>34</v>
      </c>
      <c r="D14" s="216">
        <v>56</v>
      </c>
      <c r="E14" s="217">
        <f t="shared" si="0"/>
        <v>0.39285714285714285</v>
      </c>
    </row>
    <row r="15" spans="1:10">
      <c r="A15" s="156" t="s">
        <v>72</v>
      </c>
      <c r="B15" s="164" t="s">
        <v>742</v>
      </c>
      <c r="C15" s="216">
        <v>28</v>
      </c>
      <c r="D15" s="216">
        <v>44</v>
      </c>
      <c r="E15" s="217">
        <f t="shared" si="0"/>
        <v>0.36363636363636365</v>
      </c>
    </row>
    <row r="16" spans="1:10">
      <c r="A16" s="156" t="s">
        <v>58</v>
      </c>
      <c r="B16" s="164" t="s">
        <v>1483</v>
      </c>
      <c r="C16" s="216">
        <v>448</v>
      </c>
      <c r="D16" s="216">
        <v>941</v>
      </c>
      <c r="E16" s="217">
        <f t="shared" si="0"/>
        <v>0.52391073326248672</v>
      </c>
    </row>
    <row r="17" spans="1:5">
      <c r="A17" s="156" t="s">
        <v>72</v>
      </c>
      <c r="B17" s="164" t="s">
        <v>103</v>
      </c>
      <c r="C17" s="216">
        <v>793</v>
      </c>
      <c r="D17" s="216">
        <v>1771</v>
      </c>
      <c r="E17" s="217">
        <f t="shared" si="0"/>
        <v>0.55223037831733479</v>
      </c>
    </row>
    <row r="18" spans="1:5">
      <c r="A18" s="156" t="s">
        <v>58</v>
      </c>
      <c r="B18" s="164" t="s">
        <v>426</v>
      </c>
      <c r="C18" s="216">
        <v>63</v>
      </c>
      <c r="D18" s="216">
        <v>103</v>
      </c>
      <c r="E18" s="217">
        <f t="shared" si="0"/>
        <v>0.38834951456310679</v>
      </c>
    </row>
    <row r="19" spans="1:5">
      <c r="A19" s="156" t="s">
        <v>917</v>
      </c>
      <c r="B19" s="164" t="s">
        <v>132</v>
      </c>
      <c r="C19" s="216">
        <v>355</v>
      </c>
      <c r="D19" s="216">
        <v>888</v>
      </c>
      <c r="E19" s="217">
        <f t="shared" si="0"/>
        <v>0.60022522522522526</v>
      </c>
    </row>
    <row r="20" spans="1:5">
      <c r="A20" s="156" t="s">
        <v>64</v>
      </c>
      <c r="B20" s="164" t="s">
        <v>560</v>
      </c>
      <c r="C20" s="216">
        <v>78</v>
      </c>
      <c r="D20" s="216">
        <v>131</v>
      </c>
      <c r="E20" s="217">
        <f t="shared" si="0"/>
        <v>0.40458015267175573</v>
      </c>
    </row>
    <row r="21" spans="1:5">
      <c r="A21" s="156" t="s">
        <v>72</v>
      </c>
      <c r="B21" s="164" t="s">
        <v>1484</v>
      </c>
      <c r="C21" s="216">
        <v>250</v>
      </c>
      <c r="D21" s="216">
        <v>399</v>
      </c>
      <c r="E21" s="217">
        <f t="shared" si="0"/>
        <v>0.37343358395989973</v>
      </c>
    </row>
    <row r="22" spans="1:5">
      <c r="A22" s="156" t="s">
        <v>72</v>
      </c>
      <c r="B22" s="164" t="s">
        <v>356</v>
      </c>
      <c r="C22" s="216">
        <v>104</v>
      </c>
      <c r="D22" s="216">
        <v>161</v>
      </c>
      <c r="E22" s="217">
        <f t="shared" si="0"/>
        <v>0.35403726708074534</v>
      </c>
    </row>
    <row r="23" spans="1:5">
      <c r="A23" s="156" t="s">
        <v>58</v>
      </c>
      <c r="B23" s="164" t="s">
        <v>1485</v>
      </c>
      <c r="C23" s="216">
        <v>65</v>
      </c>
      <c r="D23" s="216">
        <v>113</v>
      </c>
      <c r="E23" s="217">
        <f t="shared" si="0"/>
        <v>0.4247787610619469</v>
      </c>
    </row>
    <row r="24" spans="1:5">
      <c r="A24" s="156" t="s">
        <v>58</v>
      </c>
      <c r="B24" s="164" t="s">
        <v>1486</v>
      </c>
      <c r="C24" s="216">
        <v>40</v>
      </c>
      <c r="D24" s="216">
        <v>77</v>
      </c>
      <c r="E24" s="217">
        <f t="shared" si="0"/>
        <v>0.48051948051948051</v>
      </c>
    </row>
    <row r="25" spans="1:5">
      <c r="A25" s="156" t="s">
        <v>58</v>
      </c>
      <c r="B25" s="164" t="s">
        <v>422</v>
      </c>
      <c r="C25" s="216">
        <v>89</v>
      </c>
      <c r="D25" s="216">
        <v>113</v>
      </c>
      <c r="E25" s="217">
        <f t="shared" si="0"/>
        <v>0.21238938053097345</v>
      </c>
    </row>
    <row r="26" spans="1:5">
      <c r="A26" s="156" t="s">
        <v>64</v>
      </c>
      <c r="B26" s="164" t="s">
        <v>536</v>
      </c>
      <c r="C26" s="216">
        <v>52</v>
      </c>
      <c r="D26" s="216">
        <v>76</v>
      </c>
      <c r="E26" s="217">
        <f t="shared" si="0"/>
        <v>0.31578947368421051</v>
      </c>
    </row>
    <row r="27" spans="1:5">
      <c r="A27" s="156" t="s">
        <v>64</v>
      </c>
      <c r="B27" s="164" t="s">
        <v>1487</v>
      </c>
      <c r="C27" s="216">
        <v>138</v>
      </c>
      <c r="D27" s="216">
        <v>199</v>
      </c>
      <c r="E27" s="217">
        <f t="shared" si="0"/>
        <v>0.30653266331658291</v>
      </c>
    </row>
    <row r="28" spans="1:5">
      <c r="A28" s="156" t="s">
        <v>917</v>
      </c>
      <c r="B28" s="164" t="s">
        <v>597</v>
      </c>
      <c r="C28" s="216">
        <v>13</v>
      </c>
      <c r="D28" s="216">
        <v>46</v>
      </c>
      <c r="E28" s="217">
        <f t="shared" si="0"/>
        <v>0.71739130434782605</v>
      </c>
    </row>
    <row r="29" spans="1:5">
      <c r="A29" s="156" t="s">
        <v>58</v>
      </c>
      <c r="B29" s="164" t="s">
        <v>762</v>
      </c>
      <c r="C29" s="216">
        <v>18</v>
      </c>
      <c r="D29" s="216">
        <v>33</v>
      </c>
      <c r="E29" s="217">
        <f t="shared" si="0"/>
        <v>0.45454545454545453</v>
      </c>
    </row>
    <row r="30" spans="1:5">
      <c r="A30" s="156" t="s">
        <v>72</v>
      </c>
      <c r="B30" s="164" t="s">
        <v>194</v>
      </c>
      <c r="C30" s="216">
        <v>258</v>
      </c>
      <c r="D30" s="216">
        <v>454</v>
      </c>
      <c r="E30" s="217">
        <f t="shared" si="0"/>
        <v>0.43171806167400884</v>
      </c>
    </row>
    <row r="31" spans="1:5">
      <c r="A31" s="156" t="s">
        <v>72</v>
      </c>
      <c r="B31" s="164" t="s">
        <v>1488</v>
      </c>
      <c r="C31" s="216">
        <v>142</v>
      </c>
      <c r="D31" s="216">
        <v>226</v>
      </c>
      <c r="E31" s="217">
        <f t="shared" si="0"/>
        <v>0.37168141592920356</v>
      </c>
    </row>
    <row r="32" spans="1:5">
      <c r="A32" s="156" t="s">
        <v>917</v>
      </c>
      <c r="B32" s="164" t="s">
        <v>1489</v>
      </c>
      <c r="C32" s="216">
        <v>56</v>
      </c>
      <c r="D32" s="216">
        <v>96</v>
      </c>
      <c r="E32" s="217">
        <f t="shared" si="0"/>
        <v>0.41666666666666669</v>
      </c>
    </row>
    <row r="33" spans="1:5">
      <c r="A33" s="156" t="s">
        <v>58</v>
      </c>
      <c r="B33" s="164" t="s">
        <v>1490</v>
      </c>
      <c r="C33" s="216">
        <v>71</v>
      </c>
      <c r="D33" s="216">
        <v>150</v>
      </c>
      <c r="E33" s="217">
        <f t="shared" si="0"/>
        <v>0.52666666666666662</v>
      </c>
    </row>
    <row r="34" spans="1:5">
      <c r="A34" s="156" t="s">
        <v>64</v>
      </c>
      <c r="B34" s="164" t="s">
        <v>1491</v>
      </c>
      <c r="C34" s="216">
        <v>40</v>
      </c>
      <c r="D34" s="216">
        <v>84</v>
      </c>
      <c r="E34" s="217">
        <f t="shared" si="0"/>
        <v>0.52380952380952384</v>
      </c>
    </row>
    <row r="35" spans="1:5">
      <c r="A35" s="156" t="s">
        <v>58</v>
      </c>
      <c r="B35" s="164" t="s">
        <v>1492</v>
      </c>
      <c r="C35" s="216">
        <v>13</v>
      </c>
      <c r="D35" s="216">
        <v>21</v>
      </c>
      <c r="E35" s="217">
        <f t="shared" si="0"/>
        <v>0.38095238095238093</v>
      </c>
    </row>
    <row r="36" spans="1:5">
      <c r="A36" s="156" t="s">
        <v>52</v>
      </c>
      <c r="B36" s="164" t="s">
        <v>1493</v>
      </c>
      <c r="C36" s="216">
        <v>7</v>
      </c>
      <c r="D36" s="216">
        <v>14</v>
      </c>
      <c r="E36" s="217">
        <f t="shared" si="0"/>
        <v>0.5</v>
      </c>
    </row>
    <row r="37" spans="1:5">
      <c r="A37" s="156" t="s">
        <v>58</v>
      </c>
      <c r="B37" s="164" t="s">
        <v>689</v>
      </c>
      <c r="C37" s="216">
        <v>33</v>
      </c>
      <c r="D37" s="216">
        <v>45</v>
      </c>
      <c r="E37" s="217">
        <f t="shared" si="0"/>
        <v>0.26666666666666666</v>
      </c>
    </row>
    <row r="38" spans="1:5">
      <c r="A38" s="156" t="s">
        <v>917</v>
      </c>
      <c r="B38" s="164" t="s">
        <v>1494</v>
      </c>
      <c r="C38" s="216">
        <v>404</v>
      </c>
      <c r="D38" s="216">
        <v>740</v>
      </c>
      <c r="E38" s="217">
        <f t="shared" si="0"/>
        <v>0.45405405405405408</v>
      </c>
    </row>
    <row r="39" spans="1:5">
      <c r="A39" s="156" t="s">
        <v>56</v>
      </c>
      <c r="B39" s="164" t="s">
        <v>88</v>
      </c>
      <c r="C39" s="216">
        <v>945</v>
      </c>
      <c r="D39" s="216">
        <v>1897</v>
      </c>
      <c r="E39" s="217">
        <f t="shared" si="0"/>
        <v>0.50184501845018448</v>
      </c>
    </row>
    <row r="40" spans="1:5">
      <c r="A40" s="156" t="s">
        <v>72</v>
      </c>
      <c r="B40" s="164" t="s">
        <v>866</v>
      </c>
      <c r="C40" s="216">
        <v>21</v>
      </c>
      <c r="D40" s="216">
        <v>30</v>
      </c>
      <c r="E40" s="217">
        <f t="shared" si="0"/>
        <v>0.3</v>
      </c>
    </row>
    <row r="41" spans="1:5">
      <c r="A41" s="156" t="s">
        <v>58</v>
      </c>
      <c r="B41" s="164" t="s">
        <v>796</v>
      </c>
      <c r="C41" s="216">
        <v>37</v>
      </c>
      <c r="D41" s="216">
        <v>51</v>
      </c>
      <c r="E41" s="217">
        <f t="shared" si="0"/>
        <v>0.27450980392156865</v>
      </c>
    </row>
    <row r="42" spans="1:5">
      <c r="A42" s="156" t="s">
        <v>56</v>
      </c>
      <c r="B42" s="164" t="s">
        <v>1495</v>
      </c>
      <c r="C42" s="216">
        <v>91</v>
      </c>
      <c r="D42" s="216">
        <v>141</v>
      </c>
      <c r="E42" s="217">
        <f t="shared" si="0"/>
        <v>0.3546099290780142</v>
      </c>
    </row>
    <row r="43" spans="1:5">
      <c r="A43" s="156" t="s">
        <v>56</v>
      </c>
      <c r="B43" s="164" t="s">
        <v>1496</v>
      </c>
      <c r="C43" s="216">
        <v>9</v>
      </c>
      <c r="D43" s="216">
        <v>17</v>
      </c>
      <c r="E43" s="217">
        <f t="shared" si="0"/>
        <v>0.47058823529411764</v>
      </c>
    </row>
    <row r="44" spans="1:5">
      <c r="A44" s="156" t="s">
        <v>52</v>
      </c>
      <c r="B44" s="164" t="s">
        <v>1497</v>
      </c>
      <c r="C44" s="216">
        <v>162</v>
      </c>
      <c r="D44" s="216">
        <v>287</v>
      </c>
      <c r="E44" s="217">
        <f t="shared" si="0"/>
        <v>0.43554006968641112</v>
      </c>
    </row>
    <row r="45" spans="1:5">
      <c r="A45" s="156" t="s">
        <v>56</v>
      </c>
      <c r="B45" s="164" t="s">
        <v>1498</v>
      </c>
      <c r="C45" s="216">
        <v>1075</v>
      </c>
      <c r="D45" s="216">
        <v>2107</v>
      </c>
      <c r="E45" s="217">
        <f t="shared" si="0"/>
        <v>0.48979591836734693</v>
      </c>
    </row>
    <row r="46" spans="1:5">
      <c r="A46" s="156" t="s">
        <v>72</v>
      </c>
      <c r="B46" s="164" t="s">
        <v>434</v>
      </c>
      <c r="C46" s="216">
        <v>110</v>
      </c>
      <c r="D46" s="216">
        <v>151</v>
      </c>
      <c r="E46" s="217">
        <f t="shared" si="0"/>
        <v>0.27152317880794702</v>
      </c>
    </row>
    <row r="47" spans="1:5">
      <c r="A47" s="156" t="s">
        <v>72</v>
      </c>
      <c r="B47" s="164" t="s">
        <v>141</v>
      </c>
      <c r="C47" s="216">
        <v>560</v>
      </c>
      <c r="D47" s="216">
        <v>822</v>
      </c>
      <c r="E47" s="217">
        <f t="shared" si="0"/>
        <v>0.31873479318734793</v>
      </c>
    </row>
    <row r="48" spans="1:5">
      <c r="A48" s="156" t="s">
        <v>72</v>
      </c>
      <c r="B48" s="164" t="s">
        <v>327</v>
      </c>
      <c r="C48" s="216">
        <v>125</v>
      </c>
      <c r="D48" s="216">
        <v>219</v>
      </c>
      <c r="E48" s="217">
        <f t="shared" si="0"/>
        <v>0.42922374429223742</v>
      </c>
    </row>
    <row r="49" spans="1:5">
      <c r="A49" s="156" t="s">
        <v>58</v>
      </c>
      <c r="B49" s="164" t="s">
        <v>666</v>
      </c>
      <c r="C49" s="216">
        <v>26</v>
      </c>
      <c r="D49" s="216">
        <v>58</v>
      </c>
      <c r="E49" s="217">
        <f t="shared" si="0"/>
        <v>0.55172413793103448</v>
      </c>
    </row>
    <row r="50" spans="1:5">
      <c r="A50" s="156" t="s">
        <v>917</v>
      </c>
      <c r="B50" s="164" t="s">
        <v>839</v>
      </c>
      <c r="C50" s="216">
        <v>11</v>
      </c>
      <c r="D50" s="216">
        <v>20</v>
      </c>
      <c r="E50" s="217">
        <f t="shared" si="0"/>
        <v>0.45</v>
      </c>
    </row>
    <row r="51" spans="1:5">
      <c r="A51" s="156" t="s">
        <v>79</v>
      </c>
      <c r="B51" s="164" t="s">
        <v>205</v>
      </c>
      <c r="C51" s="216">
        <v>113</v>
      </c>
      <c r="D51" s="216">
        <v>318</v>
      </c>
      <c r="E51" s="217">
        <f t="shared" si="0"/>
        <v>0.64465408805031443</v>
      </c>
    </row>
    <row r="52" spans="1:5">
      <c r="A52" s="156" t="s">
        <v>58</v>
      </c>
      <c r="B52" s="164" t="s">
        <v>357</v>
      </c>
      <c r="C52" s="216">
        <v>96</v>
      </c>
      <c r="D52" s="216">
        <v>182</v>
      </c>
      <c r="E52" s="217">
        <f t="shared" si="0"/>
        <v>0.47252747252747251</v>
      </c>
    </row>
    <row r="53" spans="1:5">
      <c r="A53" s="156" t="s">
        <v>917</v>
      </c>
      <c r="B53" s="164" t="s">
        <v>1499</v>
      </c>
      <c r="C53" s="216">
        <v>95</v>
      </c>
      <c r="D53" s="216">
        <v>193</v>
      </c>
      <c r="E53" s="217">
        <f t="shared" si="0"/>
        <v>0.50777202072538863</v>
      </c>
    </row>
    <row r="54" spans="1:5">
      <c r="A54" s="156" t="s">
        <v>52</v>
      </c>
      <c r="B54" s="164" t="s">
        <v>743</v>
      </c>
      <c r="C54" s="216">
        <v>25</v>
      </c>
      <c r="D54" s="216">
        <v>52</v>
      </c>
      <c r="E54" s="217">
        <f t="shared" si="0"/>
        <v>0.51923076923076927</v>
      </c>
    </row>
    <row r="55" spans="1:5">
      <c r="A55" s="156" t="s">
        <v>72</v>
      </c>
      <c r="B55" s="164" t="s">
        <v>221</v>
      </c>
      <c r="C55" s="216">
        <v>324</v>
      </c>
      <c r="D55" s="216">
        <v>519</v>
      </c>
      <c r="E55" s="217">
        <f t="shared" si="0"/>
        <v>0.37572254335260113</v>
      </c>
    </row>
    <row r="56" spans="1:5">
      <c r="A56" s="156" t="s">
        <v>52</v>
      </c>
      <c r="B56" s="164" t="s">
        <v>307</v>
      </c>
      <c r="C56" s="216">
        <v>93</v>
      </c>
      <c r="D56" s="216">
        <v>209</v>
      </c>
      <c r="E56" s="217">
        <f t="shared" si="0"/>
        <v>0.55502392344497609</v>
      </c>
    </row>
    <row r="57" spans="1:5">
      <c r="A57" s="156" t="s">
        <v>72</v>
      </c>
      <c r="B57" s="164" t="s">
        <v>1500</v>
      </c>
      <c r="C57" s="216">
        <v>176</v>
      </c>
      <c r="D57" s="216">
        <v>320</v>
      </c>
      <c r="E57" s="217">
        <f t="shared" si="0"/>
        <v>0.45</v>
      </c>
    </row>
    <row r="58" spans="1:5">
      <c r="A58" s="156" t="s">
        <v>917</v>
      </c>
      <c r="B58" s="164" t="s">
        <v>752</v>
      </c>
      <c r="C58" s="216">
        <v>19</v>
      </c>
      <c r="D58" s="216">
        <v>42</v>
      </c>
      <c r="E58" s="217">
        <f t="shared" si="0"/>
        <v>0.54761904761904767</v>
      </c>
    </row>
    <row r="59" spans="1:5">
      <c r="A59" s="156" t="s">
        <v>72</v>
      </c>
      <c r="B59" s="164" t="s">
        <v>632</v>
      </c>
      <c r="C59" s="216">
        <v>38</v>
      </c>
      <c r="D59" s="216">
        <v>80</v>
      </c>
      <c r="E59" s="217">
        <f t="shared" si="0"/>
        <v>0.52500000000000002</v>
      </c>
    </row>
    <row r="60" spans="1:5">
      <c r="A60" s="156" t="s">
        <v>52</v>
      </c>
      <c r="B60" s="164" t="s">
        <v>1501</v>
      </c>
      <c r="C60" s="216">
        <v>243</v>
      </c>
      <c r="D60" s="216">
        <v>422</v>
      </c>
      <c r="E60" s="217">
        <f t="shared" si="0"/>
        <v>0.42417061611374407</v>
      </c>
    </row>
    <row r="61" spans="1:5">
      <c r="A61" s="156" t="s">
        <v>58</v>
      </c>
      <c r="B61" s="164" t="s">
        <v>1502</v>
      </c>
      <c r="C61" s="216">
        <v>72</v>
      </c>
      <c r="D61" s="216">
        <v>92</v>
      </c>
      <c r="E61" s="217">
        <f t="shared" si="0"/>
        <v>0.21739130434782608</v>
      </c>
    </row>
    <row r="62" spans="1:5">
      <c r="A62" s="156" t="s">
        <v>58</v>
      </c>
      <c r="B62" s="164" t="s">
        <v>84</v>
      </c>
      <c r="C62" s="216">
        <v>1052</v>
      </c>
      <c r="D62" s="216">
        <v>2210</v>
      </c>
      <c r="E62" s="217">
        <f t="shared" si="0"/>
        <v>0.52398190045248871</v>
      </c>
    </row>
    <row r="63" spans="1:5">
      <c r="A63" s="156" t="s">
        <v>58</v>
      </c>
      <c r="B63" s="164" t="s">
        <v>667</v>
      </c>
      <c r="C63" s="216">
        <v>34</v>
      </c>
      <c r="D63" s="216">
        <v>57</v>
      </c>
      <c r="E63" s="217">
        <f t="shared" si="0"/>
        <v>0.40350877192982454</v>
      </c>
    </row>
    <row r="64" spans="1:5">
      <c r="A64" s="156" t="s">
        <v>58</v>
      </c>
      <c r="B64" s="164" t="s">
        <v>234</v>
      </c>
      <c r="C64" s="216">
        <v>205</v>
      </c>
      <c r="D64" s="216">
        <v>325</v>
      </c>
      <c r="E64" s="217">
        <f t="shared" si="0"/>
        <v>0.36923076923076925</v>
      </c>
    </row>
    <row r="65" spans="1:5">
      <c r="A65" s="156" t="s">
        <v>64</v>
      </c>
      <c r="B65" s="164" t="s">
        <v>380</v>
      </c>
      <c r="C65" s="216">
        <v>90</v>
      </c>
      <c r="D65" s="216">
        <v>158</v>
      </c>
      <c r="E65" s="217">
        <f t="shared" si="0"/>
        <v>0.43037974683544306</v>
      </c>
    </row>
    <row r="66" spans="1:5">
      <c r="A66" s="156" t="s">
        <v>58</v>
      </c>
      <c r="B66" s="164" t="s">
        <v>744</v>
      </c>
      <c r="C66" s="216">
        <v>55</v>
      </c>
      <c r="D66" s="216">
        <v>115</v>
      </c>
      <c r="E66" s="217">
        <f t="shared" si="0"/>
        <v>0.52173913043478259</v>
      </c>
    </row>
    <row r="67" spans="1:5">
      <c r="A67" s="156" t="s">
        <v>52</v>
      </c>
      <c r="B67" s="164" t="s">
        <v>53</v>
      </c>
      <c r="C67" s="216">
        <v>30480</v>
      </c>
      <c r="D67" s="216">
        <v>74664</v>
      </c>
      <c r="E67" s="217">
        <f t="shared" ref="E67:E130" si="2">(D67-C67)/D67</f>
        <v>0.59177113468338149</v>
      </c>
    </row>
    <row r="68" spans="1:5">
      <c r="A68" s="156" t="s">
        <v>64</v>
      </c>
      <c r="B68" s="164" t="s">
        <v>235</v>
      </c>
      <c r="C68" s="216">
        <v>110</v>
      </c>
      <c r="D68" s="216">
        <v>300</v>
      </c>
      <c r="E68" s="217">
        <f t="shared" si="2"/>
        <v>0.6333333333333333</v>
      </c>
    </row>
    <row r="69" spans="1:5">
      <c r="A69" s="156" t="s">
        <v>52</v>
      </c>
      <c r="B69" s="164" t="s">
        <v>654</v>
      </c>
      <c r="C69" s="216">
        <v>42</v>
      </c>
      <c r="D69" s="216">
        <v>67</v>
      </c>
      <c r="E69" s="217">
        <f t="shared" si="2"/>
        <v>0.37313432835820898</v>
      </c>
    </row>
    <row r="70" spans="1:5">
      <c r="A70" s="156" t="s">
        <v>917</v>
      </c>
      <c r="B70" s="164" t="s">
        <v>358</v>
      </c>
      <c r="C70" s="216">
        <v>130</v>
      </c>
      <c r="D70" s="216">
        <v>152</v>
      </c>
      <c r="E70" s="217">
        <f t="shared" si="2"/>
        <v>0.14473684210526316</v>
      </c>
    </row>
    <row r="71" spans="1:5">
      <c r="A71" s="156" t="s">
        <v>61</v>
      </c>
      <c r="B71" s="164" t="s">
        <v>906</v>
      </c>
      <c r="C71" s="216">
        <v>13</v>
      </c>
      <c r="D71" s="216">
        <v>23</v>
      </c>
      <c r="E71" s="217">
        <f t="shared" si="2"/>
        <v>0.43478260869565216</v>
      </c>
    </row>
    <row r="72" spans="1:5">
      <c r="A72" s="156" t="s">
        <v>917</v>
      </c>
      <c r="B72" s="164" t="s">
        <v>1503</v>
      </c>
      <c r="C72" s="216">
        <v>30</v>
      </c>
      <c r="D72" s="216">
        <v>72</v>
      </c>
      <c r="E72" s="217">
        <f t="shared" si="2"/>
        <v>0.58333333333333337</v>
      </c>
    </row>
    <row r="73" spans="1:5">
      <c r="A73" s="156" t="s">
        <v>52</v>
      </c>
      <c r="B73" s="164" t="s">
        <v>60</v>
      </c>
      <c r="C73" s="216">
        <v>4249</v>
      </c>
      <c r="D73" s="216">
        <v>10672</v>
      </c>
      <c r="E73" s="217">
        <f t="shared" si="2"/>
        <v>0.60185532233883055</v>
      </c>
    </row>
    <row r="74" spans="1:5">
      <c r="A74" s="156" t="s">
        <v>58</v>
      </c>
      <c r="B74" s="164" t="s">
        <v>701</v>
      </c>
      <c r="C74" s="216">
        <v>3</v>
      </c>
      <c r="D74" s="216">
        <v>38</v>
      </c>
      <c r="E74" s="217">
        <f t="shared" si="2"/>
        <v>0.92105263157894735</v>
      </c>
    </row>
    <row r="75" spans="1:5">
      <c r="A75" s="156" t="s">
        <v>58</v>
      </c>
      <c r="B75" s="164" t="s">
        <v>339</v>
      </c>
      <c r="C75" s="216">
        <v>148</v>
      </c>
      <c r="D75" s="216">
        <v>251</v>
      </c>
      <c r="E75" s="217">
        <f t="shared" si="2"/>
        <v>0.41035856573705182</v>
      </c>
    </row>
    <row r="76" spans="1:5">
      <c r="A76" s="156" t="s">
        <v>52</v>
      </c>
      <c r="B76" s="164" t="s">
        <v>852</v>
      </c>
      <c r="C76" s="216">
        <v>20</v>
      </c>
      <c r="D76" s="216">
        <v>25</v>
      </c>
      <c r="E76" s="217">
        <f t="shared" si="2"/>
        <v>0.2</v>
      </c>
    </row>
    <row r="77" spans="1:5">
      <c r="A77" s="156" t="s">
        <v>72</v>
      </c>
      <c r="B77" s="164" t="s">
        <v>1504</v>
      </c>
      <c r="C77" s="216">
        <v>444</v>
      </c>
      <c r="D77" s="216">
        <v>928</v>
      </c>
      <c r="E77" s="217">
        <f t="shared" si="2"/>
        <v>0.52155172413793105</v>
      </c>
    </row>
    <row r="78" spans="1:5">
      <c r="A78" s="156" t="s">
        <v>72</v>
      </c>
      <c r="B78" s="164" t="s">
        <v>561</v>
      </c>
      <c r="C78" s="216">
        <v>90</v>
      </c>
      <c r="D78" s="216">
        <v>126</v>
      </c>
      <c r="E78" s="217">
        <f t="shared" si="2"/>
        <v>0.2857142857142857</v>
      </c>
    </row>
    <row r="79" spans="1:5">
      <c r="A79" s="156" t="s">
        <v>61</v>
      </c>
      <c r="B79" s="164" t="s">
        <v>1505</v>
      </c>
      <c r="C79" s="216">
        <v>200</v>
      </c>
      <c r="D79" s="216">
        <v>407</v>
      </c>
      <c r="E79" s="217">
        <f t="shared" si="2"/>
        <v>0.50859950859950864</v>
      </c>
    </row>
    <row r="80" spans="1:5">
      <c r="A80" s="156" t="s">
        <v>52</v>
      </c>
      <c r="B80" s="164" t="s">
        <v>170</v>
      </c>
      <c r="C80" s="216">
        <v>293</v>
      </c>
      <c r="D80" s="216">
        <v>623</v>
      </c>
      <c r="E80" s="217">
        <f t="shared" si="2"/>
        <v>0.52969502407704649</v>
      </c>
    </row>
    <row r="81" spans="1:5">
      <c r="A81" s="156" t="s">
        <v>72</v>
      </c>
      <c r="B81" s="164" t="s">
        <v>443</v>
      </c>
      <c r="C81" s="216">
        <v>70</v>
      </c>
      <c r="D81" s="216">
        <v>114</v>
      </c>
      <c r="E81" s="217">
        <f t="shared" si="2"/>
        <v>0.38596491228070173</v>
      </c>
    </row>
    <row r="82" spans="1:5">
      <c r="A82" s="156" t="s">
        <v>72</v>
      </c>
      <c r="B82" s="164" t="s">
        <v>508</v>
      </c>
      <c r="C82" s="216">
        <v>59</v>
      </c>
      <c r="D82" s="216">
        <v>87</v>
      </c>
      <c r="E82" s="217">
        <f t="shared" si="2"/>
        <v>0.32183908045977011</v>
      </c>
    </row>
    <row r="83" spans="1:5">
      <c r="A83" s="156" t="s">
        <v>52</v>
      </c>
      <c r="B83" s="164" t="s">
        <v>690</v>
      </c>
      <c r="C83" s="216">
        <v>46</v>
      </c>
      <c r="D83" s="216">
        <v>70</v>
      </c>
      <c r="E83" s="217">
        <f t="shared" si="2"/>
        <v>0.34285714285714286</v>
      </c>
    </row>
    <row r="84" spans="1:5">
      <c r="A84" s="156" t="s">
        <v>64</v>
      </c>
      <c r="B84" s="164" t="s">
        <v>468</v>
      </c>
      <c r="C84" s="216">
        <v>60</v>
      </c>
      <c r="D84" s="216">
        <v>109</v>
      </c>
      <c r="E84" s="217">
        <f t="shared" si="2"/>
        <v>0.44954128440366975</v>
      </c>
    </row>
    <row r="85" spans="1:5">
      <c r="A85" s="156" t="s">
        <v>72</v>
      </c>
      <c r="B85" s="164" t="s">
        <v>457</v>
      </c>
      <c r="C85" s="216">
        <v>95</v>
      </c>
      <c r="D85" s="216">
        <v>106</v>
      </c>
      <c r="E85" s="217">
        <f t="shared" si="2"/>
        <v>0.10377358490566038</v>
      </c>
    </row>
    <row r="86" spans="1:5">
      <c r="A86" s="156" t="s">
        <v>72</v>
      </c>
      <c r="B86" s="164" t="s">
        <v>373</v>
      </c>
      <c r="C86" s="216">
        <v>96</v>
      </c>
      <c r="D86" s="216">
        <v>171</v>
      </c>
      <c r="E86" s="217">
        <f t="shared" si="2"/>
        <v>0.43859649122807015</v>
      </c>
    </row>
    <row r="87" spans="1:5">
      <c r="A87" s="156" t="s">
        <v>52</v>
      </c>
      <c r="B87" s="164" t="s">
        <v>582</v>
      </c>
      <c r="C87" s="216">
        <v>68</v>
      </c>
      <c r="D87" s="216">
        <v>82</v>
      </c>
      <c r="E87" s="217">
        <f t="shared" si="2"/>
        <v>0.17073170731707318</v>
      </c>
    </row>
    <row r="88" spans="1:5">
      <c r="A88" s="156" t="s">
        <v>79</v>
      </c>
      <c r="B88" s="164" t="s">
        <v>1506</v>
      </c>
      <c r="C88" s="216">
        <v>112</v>
      </c>
      <c r="D88" s="216">
        <v>153</v>
      </c>
      <c r="E88" s="217">
        <f t="shared" si="2"/>
        <v>0.26797385620915032</v>
      </c>
    </row>
    <row r="89" spans="1:5">
      <c r="A89" s="156" t="s">
        <v>61</v>
      </c>
      <c r="B89" s="164" t="s">
        <v>691</v>
      </c>
      <c r="C89" s="216">
        <v>19</v>
      </c>
      <c r="D89" s="216">
        <v>42</v>
      </c>
      <c r="E89" s="217">
        <f t="shared" si="2"/>
        <v>0.54761904761904767</v>
      </c>
    </row>
    <row r="90" spans="1:5">
      <c r="A90" s="156" t="s">
        <v>72</v>
      </c>
      <c r="B90" s="164" t="s">
        <v>253</v>
      </c>
      <c r="C90" s="216">
        <v>197</v>
      </c>
      <c r="D90" s="216">
        <v>328</v>
      </c>
      <c r="E90" s="217">
        <f t="shared" si="2"/>
        <v>0.39939024390243905</v>
      </c>
    </row>
    <row r="91" spans="1:5">
      <c r="A91" s="156" t="s">
        <v>72</v>
      </c>
      <c r="B91" s="164" t="s">
        <v>250</v>
      </c>
      <c r="C91" s="216">
        <v>200</v>
      </c>
      <c r="D91" s="216">
        <v>354</v>
      </c>
      <c r="E91" s="217">
        <f t="shared" si="2"/>
        <v>0.43502824858757061</v>
      </c>
    </row>
    <row r="92" spans="1:5">
      <c r="A92" s="156" t="s">
        <v>61</v>
      </c>
      <c r="B92" s="164" t="s">
        <v>840</v>
      </c>
      <c r="C92" s="216">
        <v>18</v>
      </c>
      <c r="D92" s="216">
        <v>36</v>
      </c>
      <c r="E92" s="217">
        <f t="shared" si="2"/>
        <v>0.5</v>
      </c>
    </row>
    <row r="93" spans="1:5">
      <c r="A93" s="156" t="s">
        <v>58</v>
      </c>
      <c r="B93" s="164" t="s">
        <v>1507</v>
      </c>
      <c r="C93" s="216">
        <v>20</v>
      </c>
      <c r="D93" s="216">
        <v>29</v>
      </c>
      <c r="E93" s="217">
        <f t="shared" si="2"/>
        <v>0.31034482758620691</v>
      </c>
    </row>
    <row r="94" spans="1:5">
      <c r="A94" s="156" t="s">
        <v>79</v>
      </c>
      <c r="B94" s="164" t="s">
        <v>1508</v>
      </c>
      <c r="C94" s="216">
        <v>102</v>
      </c>
      <c r="D94" s="216">
        <v>196</v>
      </c>
      <c r="E94" s="217">
        <f t="shared" si="2"/>
        <v>0.47959183673469385</v>
      </c>
    </row>
    <row r="95" spans="1:5">
      <c r="A95" s="156" t="s">
        <v>61</v>
      </c>
      <c r="B95" s="164" t="s">
        <v>1509</v>
      </c>
      <c r="C95" s="216">
        <v>236</v>
      </c>
      <c r="D95" s="216">
        <v>419</v>
      </c>
      <c r="E95" s="217">
        <f t="shared" si="2"/>
        <v>0.43675417661097854</v>
      </c>
    </row>
    <row r="96" spans="1:5">
      <c r="A96" s="156" t="s">
        <v>72</v>
      </c>
      <c r="B96" s="164" t="s">
        <v>1510</v>
      </c>
      <c r="C96" s="216">
        <v>154</v>
      </c>
      <c r="D96" s="216">
        <v>272</v>
      </c>
      <c r="E96" s="217">
        <f t="shared" si="2"/>
        <v>0.43382352941176472</v>
      </c>
    </row>
    <row r="97" spans="1:5">
      <c r="A97" s="156" t="s">
        <v>64</v>
      </c>
      <c r="B97" s="164" t="s">
        <v>1511</v>
      </c>
      <c r="C97" s="216">
        <v>9</v>
      </c>
      <c r="D97" s="216">
        <v>26</v>
      </c>
      <c r="E97" s="217">
        <f t="shared" si="2"/>
        <v>0.65384615384615385</v>
      </c>
    </row>
    <row r="98" spans="1:5">
      <c r="A98" s="156" t="s">
        <v>52</v>
      </c>
      <c r="B98" s="164" t="s">
        <v>157</v>
      </c>
      <c r="C98" s="216">
        <v>315</v>
      </c>
      <c r="D98" s="216">
        <v>658</v>
      </c>
      <c r="E98" s="217">
        <f t="shared" si="2"/>
        <v>0.52127659574468088</v>
      </c>
    </row>
    <row r="99" spans="1:5">
      <c r="A99" s="156" t="s">
        <v>72</v>
      </c>
      <c r="B99" s="164" t="s">
        <v>1512</v>
      </c>
      <c r="C99" s="216">
        <v>151</v>
      </c>
      <c r="D99" s="216">
        <v>242</v>
      </c>
      <c r="E99" s="217">
        <f t="shared" si="2"/>
        <v>0.37603305785123969</v>
      </c>
    </row>
    <row r="100" spans="1:5">
      <c r="A100" s="156" t="s">
        <v>52</v>
      </c>
      <c r="B100" s="164" t="s">
        <v>1513</v>
      </c>
      <c r="C100" s="216">
        <v>34</v>
      </c>
      <c r="D100" s="216">
        <v>70</v>
      </c>
      <c r="E100" s="217">
        <f t="shared" si="2"/>
        <v>0.51428571428571423</v>
      </c>
    </row>
    <row r="101" spans="1:5">
      <c r="A101" s="156" t="s">
        <v>64</v>
      </c>
      <c r="B101" s="164" t="s">
        <v>842</v>
      </c>
      <c r="C101" s="216">
        <v>7</v>
      </c>
      <c r="D101" s="216">
        <v>27</v>
      </c>
      <c r="E101" s="217">
        <f t="shared" si="2"/>
        <v>0.7407407407407407</v>
      </c>
    </row>
    <row r="102" spans="1:5">
      <c r="A102" s="156" t="s">
        <v>79</v>
      </c>
      <c r="B102" s="164" t="s">
        <v>204</v>
      </c>
      <c r="C102" s="216">
        <v>253</v>
      </c>
      <c r="D102" s="216">
        <v>470</v>
      </c>
      <c r="E102" s="217">
        <f t="shared" si="2"/>
        <v>0.46170212765957447</v>
      </c>
    </row>
    <row r="103" spans="1:5">
      <c r="A103" s="156" t="s">
        <v>61</v>
      </c>
      <c r="B103" s="164" t="s">
        <v>244</v>
      </c>
      <c r="C103" s="216">
        <v>110</v>
      </c>
      <c r="D103" s="216">
        <v>289</v>
      </c>
      <c r="E103" s="217">
        <f t="shared" si="2"/>
        <v>0.61937716262975784</v>
      </c>
    </row>
    <row r="104" spans="1:5">
      <c r="A104" s="156" t="s">
        <v>79</v>
      </c>
      <c r="B104" s="164" t="s">
        <v>624</v>
      </c>
      <c r="C104" s="216">
        <v>52</v>
      </c>
      <c r="D104" s="216">
        <v>94</v>
      </c>
      <c r="E104" s="217">
        <f t="shared" si="2"/>
        <v>0.44680851063829785</v>
      </c>
    </row>
    <row r="105" spans="1:5">
      <c r="A105" s="156" t="s">
        <v>72</v>
      </c>
      <c r="B105" s="164" t="s">
        <v>477</v>
      </c>
      <c r="C105" s="216">
        <v>89</v>
      </c>
      <c r="D105" s="216">
        <v>187</v>
      </c>
      <c r="E105" s="217">
        <f t="shared" si="2"/>
        <v>0.52406417112299464</v>
      </c>
    </row>
    <row r="106" spans="1:5">
      <c r="A106" s="156" t="s">
        <v>52</v>
      </c>
      <c r="B106" s="164" t="s">
        <v>466</v>
      </c>
      <c r="C106" s="216">
        <v>58</v>
      </c>
      <c r="D106" s="216">
        <v>103</v>
      </c>
      <c r="E106" s="217">
        <f t="shared" si="2"/>
        <v>0.43689320388349512</v>
      </c>
    </row>
    <row r="107" spans="1:5">
      <c r="A107" s="156" t="s">
        <v>72</v>
      </c>
      <c r="B107" s="164" t="s">
        <v>294</v>
      </c>
      <c r="C107" s="216">
        <v>126</v>
      </c>
      <c r="D107" s="216">
        <v>205</v>
      </c>
      <c r="E107" s="217">
        <f t="shared" si="2"/>
        <v>0.38536585365853659</v>
      </c>
    </row>
    <row r="108" spans="1:5">
      <c r="A108" s="156" t="s">
        <v>917</v>
      </c>
      <c r="B108" s="164" t="s">
        <v>1514</v>
      </c>
      <c r="C108" s="216">
        <v>53</v>
      </c>
      <c r="D108" s="216">
        <v>91</v>
      </c>
      <c r="E108" s="217">
        <f t="shared" si="2"/>
        <v>0.4175824175824176</v>
      </c>
    </row>
    <row r="109" spans="1:5">
      <c r="A109" s="156" t="s">
        <v>56</v>
      </c>
      <c r="B109" s="164" t="s">
        <v>763</v>
      </c>
      <c r="C109" s="216">
        <v>21</v>
      </c>
      <c r="D109" s="216">
        <v>49</v>
      </c>
      <c r="E109" s="217">
        <f t="shared" si="2"/>
        <v>0.5714285714285714</v>
      </c>
    </row>
    <row r="110" spans="1:5">
      <c r="A110" s="156" t="s">
        <v>52</v>
      </c>
      <c r="B110" s="164" t="s">
        <v>1515</v>
      </c>
      <c r="C110" s="216">
        <v>74</v>
      </c>
      <c r="D110" s="216">
        <v>160</v>
      </c>
      <c r="E110" s="217">
        <f t="shared" si="2"/>
        <v>0.53749999999999998</v>
      </c>
    </row>
    <row r="111" spans="1:5">
      <c r="A111" s="156" t="s">
        <v>52</v>
      </c>
      <c r="B111" s="164" t="s">
        <v>1516</v>
      </c>
      <c r="C111" s="216">
        <v>467</v>
      </c>
      <c r="D111" s="216">
        <v>842</v>
      </c>
      <c r="E111" s="217">
        <f t="shared" si="2"/>
        <v>0.44536817102137766</v>
      </c>
    </row>
    <row r="112" spans="1:5">
      <c r="A112" s="156" t="s">
        <v>58</v>
      </c>
      <c r="B112" s="164" t="s">
        <v>702</v>
      </c>
      <c r="C112" s="216">
        <v>36</v>
      </c>
      <c r="D112" s="216">
        <v>66</v>
      </c>
      <c r="E112" s="217">
        <f t="shared" si="2"/>
        <v>0.45454545454545453</v>
      </c>
    </row>
    <row r="113" spans="1:5">
      <c r="A113" s="156" t="s">
        <v>58</v>
      </c>
      <c r="B113" s="164" t="s">
        <v>779</v>
      </c>
      <c r="C113" s="216">
        <v>26</v>
      </c>
      <c r="D113" s="216">
        <v>46</v>
      </c>
      <c r="E113" s="217">
        <f t="shared" si="2"/>
        <v>0.43478260869565216</v>
      </c>
    </row>
    <row r="114" spans="1:5">
      <c r="A114" s="156" t="s">
        <v>72</v>
      </c>
      <c r="B114" s="164" t="s">
        <v>280</v>
      </c>
      <c r="C114" s="216">
        <v>146</v>
      </c>
      <c r="D114" s="216">
        <v>262</v>
      </c>
      <c r="E114" s="217">
        <f t="shared" si="2"/>
        <v>0.44274809160305345</v>
      </c>
    </row>
    <row r="115" spans="1:5">
      <c r="A115" s="156" t="s">
        <v>72</v>
      </c>
      <c r="B115" s="164" t="s">
        <v>764</v>
      </c>
      <c r="C115" s="216">
        <v>37</v>
      </c>
      <c r="D115" s="216">
        <v>35</v>
      </c>
      <c r="E115" s="217">
        <f t="shared" si="2"/>
        <v>-5.7142857142857141E-2</v>
      </c>
    </row>
    <row r="116" spans="1:5">
      <c r="A116" s="156" t="s">
        <v>72</v>
      </c>
      <c r="B116" s="164" t="s">
        <v>200</v>
      </c>
      <c r="C116" s="216">
        <v>286</v>
      </c>
      <c r="D116" s="216">
        <v>548</v>
      </c>
      <c r="E116" s="217">
        <f t="shared" si="2"/>
        <v>0.47810218978102192</v>
      </c>
    </row>
    <row r="117" spans="1:5">
      <c r="A117" s="156" t="s">
        <v>72</v>
      </c>
      <c r="B117" s="164" t="s">
        <v>1517</v>
      </c>
      <c r="C117" s="216">
        <v>441</v>
      </c>
      <c r="D117" s="216">
        <v>807</v>
      </c>
      <c r="E117" s="217">
        <f t="shared" si="2"/>
        <v>0.45353159851301117</v>
      </c>
    </row>
    <row r="118" spans="1:5">
      <c r="A118" s="156" t="s">
        <v>72</v>
      </c>
      <c r="B118" s="164" t="s">
        <v>196</v>
      </c>
      <c r="C118" s="216">
        <v>224</v>
      </c>
      <c r="D118" s="216">
        <v>430</v>
      </c>
      <c r="E118" s="217">
        <f t="shared" si="2"/>
        <v>0.47906976744186047</v>
      </c>
    </row>
    <row r="119" spans="1:5">
      <c r="A119" s="156" t="s">
        <v>64</v>
      </c>
      <c r="B119" s="164" t="s">
        <v>1518</v>
      </c>
      <c r="C119" s="216">
        <v>23</v>
      </c>
      <c r="D119" s="216">
        <v>50</v>
      </c>
      <c r="E119" s="217">
        <f t="shared" si="2"/>
        <v>0.54</v>
      </c>
    </row>
    <row r="120" spans="1:5">
      <c r="A120" s="156" t="s">
        <v>72</v>
      </c>
      <c r="B120" s="164" t="s">
        <v>239</v>
      </c>
      <c r="C120" s="216">
        <v>217</v>
      </c>
      <c r="D120" s="216">
        <v>477</v>
      </c>
      <c r="E120" s="217">
        <f t="shared" si="2"/>
        <v>0.54507337526205446</v>
      </c>
    </row>
    <row r="121" spans="1:5">
      <c r="A121" s="156" t="s">
        <v>72</v>
      </c>
      <c r="B121" s="164" t="s">
        <v>259</v>
      </c>
      <c r="C121" s="216">
        <v>148</v>
      </c>
      <c r="D121" s="216">
        <v>299</v>
      </c>
      <c r="E121" s="217">
        <f t="shared" si="2"/>
        <v>0.50501672240802675</v>
      </c>
    </row>
    <row r="122" spans="1:5">
      <c r="A122" s="156" t="s">
        <v>56</v>
      </c>
      <c r="B122" s="164" t="s">
        <v>179</v>
      </c>
      <c r="C122" s="216">
        <v>241</v>
      </c>
      <c r="D122" s="216">
        <v>431</v>
      </c>
      <c r="E122" s="217">
        <f t="shared" si="2"/>
        <v>0.44083526682134572</v>
      </c>
    </row>
    <row r="123" spans="1:5">
      <c r="A123" s="156" t="s">
        <v>61</v>
      </c>
      <c r="B123" s="164" t="s">
        <v>899</v>
      </c>
      <c r="C123" s="216">
        <v>5</v>
      </c>
      <c r="D123" s="216">
        <v>13</v>
      </c>
      <c r="E123" s="217">
        <f t="shared" si="2"/>
        <v>0.61538461538461542</v>
      </c>
    </row>
    <row r="124" spans="1:5">
      <c r="A124" s="156" t="s">
        <v>72</v>
      </c>
      <c r="B124" s="164" t="s">
        <v>119</v>
      </c>
      <c r="C124" s="216">
        <v>627</v>
      </c>
      <c r="D124" s="216">
        <v>1075</v>
      </c>
      <c r="E124" s="217">
        <f t="shared" si="2"/>
        <v>0.41674418604651164</v>
      </c>
    </row>
    <row r="125" spans="1:5">
      <c r="A125" s="156" t="s">
        <v>72</v>
      </c>
      <c r="B125" s="164" t="s">
        <v>392</v>
      </c>
      <c r="C125" s="216">
        <v>130</v>
      </c>
      <c r="D125" s="216">
        <v>193</v>
      </c>
      <c r="E125" s="217">
        <f t="shared" si="2"/>
        <v>0.32642487046632124</v>
      </c>
    </row>
    <row r="126" spans="1:5">
      <c r="A126" s="156" t="s">
        <v>56</v>
      </c>
      <c r="B126" s="164" t="s">
        <v>512</v>
      </c>
      <c r="C126" s="216">
        <v>70</v>
      </c>
      <c r="D126" s="216">
        <v>137</v>
      </c>
      <c r="E126" s="217">
        <f t="shared" si="2"/>
        <v>0.48905109489051096</v>
      </c>
    </row>
    <row r="127" spans="1:5">
      <c r="A127" s="156" t="s">
        <v>56</v>
      </c>
      <c r="B127" s="164" t="s">
        <v>208</v>
      </c>
      <c r="C127" s="216">
        <v>203</v>
      </c>
      <c r="D127" s="216">
        <v>350</v>
      </c>
      <c r="E127" s="217">
        <f t="shared" si="2"/>
        <v>0.42</v>
      </c>
    </row>
    <row r="128" spans="1:5">
      <c r="A128" s="156" t="s">
        <v>72</v>
      </c>
      <c r="B128" s="164" t="s">
        <v>222</v>
      </c>
      <c r="C128" s="216">
        <v>201</v>
      </c>
      <c r="D128" s="216">
        <v>353</v>
      </c>
      <c r="E128" s="217">
        <f t="shared" si="2"/>
        <v>0.43059490084985835</v>
      </c>
    </row>
    <row r="129" spans="1:5">
      <c r="A129" s="156" t="s">
        <v>72</v>
      </c>
      <c r="B129" s="164" t="s">
        <v>481</v>
      </c>
      <c r="C129" s="216">
        <v>90</v>
      </c>
      <c r="D129" s="216">
        <v>100</v>
      </c>
      <c r="E129" s="217">
        <f t="shared" si="2"/>
        <v>0.1</v>
      </c>
    </row>
    <row r="130" spans="1:5">
      <c r="A130" s="156" t="s">
        <v>58</v>
      </c>
      <c r="B130" s="164" t="s">
        <v>1519</v>
      </c>
      <c r="C130" s="216">
        <v>23</v>
      </c>
      <c r="D130" s="216">
        <v>33</v>
      </c>
      <c r="E130" s="217">
        <f t="shared" si="2"/>
        <v>0.30303030303030304</v>
      </c>
    </row>
    <row r="131" spans="1:5">
      <c r="A131" s="156" t="s">
        <v>56</v>
      </c>
      <c r="B131" s="164" t="s">
        <v>1520</v>
      </c>
      <c r="C131" s="216">
        <v>130</v>
      </c>
      <c r="D131" s="216">
        <v>183</v>
      </c>
      <c r="E131" s="217">
        <f t="shared" ref="E131:E194" si="3">(D131-C131)/D131</f>
        <v>0.2896174863387978</v>
      </c>
    </row>
    <row r="132" spans="1:5">
      <c r="A132" s="156" t="s">
        <v>72</v>
      </c>
      <c r="B132" s="164" t="s">
        <v>390</v>
      </c>
      <c r="C132" s="216">
        <v>96</v>
      </c>
      <c r="D132" s="216">
        <v>145</v>
      </c>
      <c r="E132" s="217">
        <f t="shared" si="3"/>
        <v>0.33793103448275863</v>
      </c>
    </row>
    <row r="133" spans="1:5">
      <c r="A133" s="156" t="s">
        <v>64</v>
      </c>
      <c r="B133" s="164" t="s">
        <v>753</v>
      </c>
      <c r="C133" s="216">
        <v>22</v>
      </c>
      <c r="D133" s="216">
        <v>38</v>
      </c>
      <c r="E133" s="217">
        <f t="shared" si="3"/>
        <v>0.42105263157894735</v>
      </c>
    </row>
    <row r="134" spans="1:5">
      <c r="A134" s="156" t="s">
        <v>58</v>
      </c>
      <c r="B134" s="164" t="s">
        <v>1521</v>
      </c>
      <c r="C134" s="216">
        <v>33</v>
      </c>
      <c r="D134" s="216">
        <v>58</v>
      </c>
      <c r="E134" s="217">
        <f t="shared" si="3"/>
        <v>0.43103448275862066</v>
      </c>
    </row>
    <row r="135" spans="1:5">
      <c r="A135" s="156" t="s">
        <v>58</v>
      </c>
      <c r="B135" s="164" t="s">
        <v>565</v>
      </c>
      <c r="C135" s="216">
        <v>52</v>
      </c>
      <c r="D135" s="216">
        <v>81</v>
      </c>
      <c r="E135" s="217">
        <f t="shared" si="3"/>
        <v>0.35802469135802467</v>
      </c>
    </row>
    <row r="136" spans="1:5">
      <c r="A136" s="156" t="s">
        <v>917</v>
      </c>
      <c r="B136" s="164" t="s">
        <v>154</v>
      </c>
      <c r="C136" s="216">
        <v>471</v>
      </c>
      <c r="D136" s="216">
        <v>705</v>
      </c>
      <c r="E136" s="217">
        <f t="shared" si="3"/>
        <v>0.33191489361702126</v>
      </c>
    </row>
    <row r="137" spans="1:5">
      <c r="A137" s="156" t="s">
        <v>72</v>
      </c>
      <c r="B137" s="164" t="s">
        <v>500</v>
      </c>
      <c r="C137" s="216">
        <v>72</v>
      </c>
      <c r="D137" s="216">
        <v>108</v>
      </c>
      <c r="E137" s="217">
        <f t="shared" si="3"/>
        <v>0.33333333333333331</v>
      </c>
    </row>
    <row r="138" spans="1:5">
      <c r="A138" s="156" t="s">
        <v>52</v>
      </c>
      <c r="B138" s="164" t="s">
        <v>290</v>
      </c>
      <c r="C138" s="216">
        <v>130</v>
      </c>
      <c r="D138" s="216">
        <v>240</v>
      </c>
      <c r="E138" s="217">
        <f t="shared" si="3"/>
        <v>0.45833333333333331</v>
      </c>
    </row>
    <row r="139" spans="1:5">
      <c r="A139" s="156" t="s">
        <v>56</v>
      </c>
      <c r="B139" s="164" t="s">
        <v>1522</v>
      </c>
      <c r="C139" s="216">
        <v>148</v>
      </c>
      <c r="D139" s="216">
        <v>237</v>
      </c>
      <c r="E139" s="217">
        <f t="shared" si="3"/>
        <v>0.37552742616033757</v>
      </c>
    </row>
    <row r="140" spans="1:5">
      <c r="A140" s="156" t="s">
        <v>64</v>
      </c>
      <c r="B140" s="164" t="s">
        <v>1523</v>
      </c>
      <c r="C140" s="216">
        <v>32</v>
      </c>
      <c r="D140" s="216">
        <v>70</v>
      </c>
      <c r="E140" s="217">
        <f t="shared" si="3"/>
        <v>0.54285714285714282</v>
      </c>
    </row>
    <row r="141" spans="1:5">
      <c r="A141" s="156" t="s">
        <v>61</v>
      </c>
      <c r="B141" s="164" t="s">
        <v>1524</v>
      </c>
      <c r="C141" s="216">
        <v>47</v>
      </c>
      <c r="D141" s="216">
        <v>126</v>
      </c>
      <c r="E141" s="217">
        <f t="shared" si="3"/>
        <v>0.62698412698412698</v>
      </c>
    </row>
    <row r="142" spans="1:5">
      <c r="A142" s="156" t="s">
        <v>72</v>
      </c>
      <c r="B142" s="164" t="s">
        <v>1525</v>
      </c>
      <c r="C142" s="216">
        <v>79</v>
      </c>
      <c r="D142" s="216">
        <v>128</v>
      </c>
      <c r="E142" s="217">
        <f t="shared" si="3"/>
        <v>0.3828125</v>
      </c>
    </row>
    <row r="143" spans="1:5">
      <c r="A143" s="156" t="s">
        <v>58</v>
      </c>
      <c r="B143" s="164" t="s">
        <v>386</v>
      </c>
      <c r="C143" s="216">
        <v>54</v>
      </c>
      <c r="D143" s="216">
        <v>119</v>
      </c>
      <c r="E143" s="217">
        <f t="shared" si="3"/>
        <v>0.54621848739495793</v>
      </c>
    </row>
    <row r="144" spans="1:5">
      <c r="A144" s="156" t="s">
        <v>917</v>
      </c>
      <c r="B144" s="164" t="s">
        <v>1526</v>
      </c>
      <c r="C144" s="216">
        <v>66</v>
      </c>
      <c r="D144" s="216">
        <v>151</v>
      </c>
      <c r="E144" s="217">
        <f t="shared" si="3"/>
        <v>0.5629139072847682</v>
      </c>
    </row>
    <row r="145" spans="1:5">
      <c r="A145" s="156" t="s">
        <v>58</v>
      </c>
      <c r="B145" s="164" t="s">
        <v>1527</v>
      </c>
      <c r="C145" s="216">
        <v>18</v>
      </c>
      <c r="D145" s="216">
        <v>22</v>
      </c>
      <c r="E145" s="217">
        <f t="shared" si="3"/>
        <v>0.18181818181818182</v>
      </c>
    </row>
    <row r="146" spans="1:5">
      <c r="A146" s="156" t="s">
        <v>58</v>
      </c>
      <c r="B146" s="164" t="s">
        <v>1528</v>
      </c>
      <c r="C146" s="216">
        <v>361</v>
      </c>
      <c r="D146" s="216">
        <v>526</v>
      </c>
      <c r="E146" s="217">
        <f t="shared" si="3"/>
        <v>0.31368821292775667</v>
      </c>
    </row>
    <row r="147" spans="1:5">
      <c r="A147" s="156" t="s">
        <v>58</v>
      </c>
      <c r="B147" s="164" t="s">
        <v>144</v>
      </c>
      <c r="C147" s="216">
        <v>389</v>
      </c>
      <c r="D147" s="216">
        <v>770</v>
      </c>
      <c r="E147" s="217">
        <f t="shared" si="3"/>
        <v>0.4948051948051948</v>
      </c>
    </row>
    <row r="148" spans="1:5">
      <c r="A148" s="156" t="s">
        <v>64</v>
      </c>
      <c r="B148" s="164" t="s">
        <v>113</v>
      </c>
      <c r="C148" s="216">
        <v>710</v>
      </c>
      <c r="D148" s="216">
        <v>1436</v>
      </c>
      <c r="E148" s="217">
        <f t="shared" si="3"/>
        <v>0.50557103064066855</v>
      </c>
    </row>
    <row r="149" spans="1:5">
      <c r="A149" s="156" t="s">
        <v>917</v>
      </c>
      <c r="B149" s="164" t="s">
        <v>469</v>
      </c>
      <c r="C149" s="216">
        <v>83</v>
      </c>
      <c r="D149" s="216">
        <v>141</v>
      </c>
      <c r="E149" s="217">
        <f t="shared" si="3"/>
        <v>0.41134751773049644</v>
      </c>
    </row>
    <row r="150" spans="1:5">
      <c r="A150" s="156" t="s">
        <v>72</v>
      </c>
      <c r="B150" s="164" t="s">
        <v>1529</v>
      </c>
      <c r="C150" s="216">
        <v>70</v>
      </c>
      <c r="D150" s="216">
        <v>126</v>
      </c>
      <c r="E150" s="217">
        <f t="shared" si="3"/>
        <v>0.44444444444444442</v>
      </c>
    </row>
    <row r="151" spans="1:5">
      <c r="A151" s="156" t="s">
        <v>917</v>
      </c>
      <c r="B151" s="164" t="s">
        <v>184</v>
      </c>
      <c r="C151" s="216">
        <v>263</v>
      </c>
      <c r="D151" s="216">
        <v>472</v>
      </c>
      <c r="E151" s="217">
        <f t="shared" si="3"/>
        <v>0.44279661016949151</v>
      </c>
    </row>
    <row r="152" spans="1:5">
      <c r="A152" s="156" t="s">
        <v>64</v>
      </c>
      <c r="B152" s="164" t="s">
        <v>1530</v>
      </c>
      <c r="C152" s="216">
        <v>10</v>
      </c>
      <c r="D152" s="216">
        <v>18</v>
      </c>
      <c r="E152" s="217">
        <f t="shared" si="3"/>
        <v>0.44444444444444442</v>
      </c>
    </row>
    <row r="153" spans="1:5">
      <c r="A153" s="156" t="s">
        <v>72</v>
      </c>
      <c r="B153" s="164" t="s">
        <v>348</v>
      </c>
      <c r="C153" s="216">
        <v>94</v>
      </c>
      <c r="D153" s="216">
        <v>202</v>
      </c>
      <c r="E153" s="217">
        <f t="shared" si="3"/>
        <v>0.53465346534653468</v>
      </c>
    </row>
    <row r="154" spans="1:5">
      <c r="A154" s="156" t="s">
        <v>72</v>
      </c>
      <c r="B154" s="164" t="s">
        <v>351</v>
      </c>
      <c r="C154" s="216">
        <v>109</v>
      </c>
      <c r="D154" s="216">
        <v>166</v>
      </c>
      <c r="E154" s="217">
        <f t="shared" si="3"/>
        <v>0.34337349397590361</v>
      </c>
    </row>
    <row r="155" spans="1:5">
      <c r="A155" s="156" t="s">
        <v>72</v>
      </c>
      <c r="B155" s="164" t="s">
        <v>432</v>
      </c>
      <c r="C155" s="216">
        <v>133</v>
      </c>
      <c r="D155" s="216">
        <v>240</v>
      </c>
      <c r="E155" s="217">
        <f t="shared" si="3"/>
        <v>0.44583333333333336</v>
      </c>
    </row>
    <row r="156" spans="1:5">
      <c r="A156" s="156" t="s">
        <v>52</v>
      </c>
      <c r="B156" s="164" t="s">
        <v>206</v>
      </c>
      <c r="C156" s="216">
        <v>223</v>
      </c>
      <c r="D156" s="216">
        <v>398</v>
      </c>
      <c r="E156" s="217">
        <f t="shared" si="3"/>
        <v>0.43969849246231157</v>
      </c>
    </row>
    <row r="157" spans="1:5">
      <c r="A157" s="156" t="s">
        <v>56</v>
      </c>
      <c r="B157" s="164" t="s">
        <v>1531</v>
      </c>
      <c r="C157" s="216">
        <v>336</v>
      </c>
      <c r="D157" s="216">
        <v>569</v>
      </c>
      <c r="E157" s="217">
        <f t="shared" si="3"/>
        <v>0.4094903339191564</v>
      </c>
    </row>
    <row r="158" spans="1:5">
      <c r="A158" s="156" t="s">
        <v>72</v>
      </c>
      <c r="B158" s="164" t="s">
        <v>166</v>
      </c>
      <c r="C158" s="216">
        <v>283</v>
      </c>
      <c r="D158" s="216">
        <v>488</v>
      </c>
      <c r="E158" s="217">
        <f t="shared" si="3"/>
        <v>0.42008196721311475</v>
      </c>
    </row>
    <row r="159" spans="1:5">
      <c r="A159" s="156" t="s">
        <v>72</v>
      </c>
      <c r="B159" s="164" t="s">
        <v>1532</v>
      </c>
      <c r="C159" s="216">
        <v>297</v>
      </c>
      <c r="D159" s="216">
        <v>470</v>
      </c>
      <c r="E159" s="217">
        <f t="shared" si="3"/>
        <v>0.3680851063829787</v>
      </c>
    </row>
    <row r="160" spans="1:5">
      <c r="A160" s="156" t="s">
        <v>56</v>
      </c>
      <c r="B160" s="164" t="s">
        <v>444</v>
      </c>
      <c r="C160" s="216">
        <v>63</v>
      </c>
      <c r="D160" s="216">
        <v>116</v>
      </c>
      <c r="E160" s="217">
        <f t="shared" si="3"/>
        <v>0.45689655172413796</v>
      </c>
    </row>
    <row r="161" spans="1:5">
      <c r="A161" s="156" t="s">
        <v>72</v>
      </c>
      <c r="B161" s="164" t="s">
        <v>490</v>
      </c>
      <c r="C161" s="216">
        <v>61</v>
      </c>
      <c r="D161" s="216">
        <v>109</v>
      </c>
      <c r="E161" s="217">
        <f t="shared" si="3"/>
        <v>0.44036697247706424</v>
      </c>
    </row>
    <row r="162" spans="1:5">
      <c r="A162" s="156" t="s">
        <v>72</v>
      </c>
      <c r="B162" s="164" t="s">
        <v>1533</v>
      </c>
      <c r="C162" s="216">
        <v>31</v>
      </c>
      <c r="D162" s="216">
        <v>39</v>
      </c>
      <c r="E162" s="217">
        <f t="shared" si="3"/>
        <v>0.20512820512820512</v>
      </c>
    </row>
    <row r="163" spans="1:5">
      <c r="A163" s="156" t="s">
        <v>72</v>
      </c>
      <c r="B163" s="164" t="s">
        <v>703</v>
      </c>
      <c r="C163" s="216">
        <v>31</v>
      </c>
      <c r="D163" s="216">
        <v>47</v>
      </c>
      <c r="E163" s="217">
        <f t="shared" si="3"/>
        <v>0.34042553191489361</v>
      </c>
    </row>
    <row r="164" spans="1:5">
      <c r="A164" s="156" t="s">
        <v>52</v>
      </c>
      <c r="B164" s="164" t="s">
        <v>896</v>
      </c>
      <c r="C164" s="216">
        <v>4</v>
      </c>
      <c r="D164" s="216">
        <v>6</v>
      </c>
      <c r="E164" s="217">
        <f t="shared" si="3"/>
        <v>0.33333333333333331</v>
      </c>
    </row>
    <row r="165" spans="1:5">
      <c r="A165" s="156" t="s">
        <v>56</v>
      </c>
      <c r="B165" s="164" t="s">
        <v>854</v>
      </c>
      <c r="C165" s="216">
        <v>20</v>
      </c>
      <c r="D165" s="216">
        <v>30</v>
      </c>
      <c r="E165" s="217">
        <f t="shared" si="3"/>
        <v>0.33333333333333331</v>
      </c>
    </row>
    <row r="166" spans="1:5">
      <c r="A166" s="156" t="s">
        <v>72</v>
      </c>
      <c r="B166" s="164" t="s">
        <v>1534</v>
      </c>
      <c r="C166" s="216">
        <v>177</v>
      </c>
      <c r="D166" s="216">
        <v>413</v>
      </c>
      <c r="E166" s="217">
        <f t="shared" si="3"/>
        <v>0.5714285714285714</v>
      </c>
    </row>
    <row r="167" spans="1:5">
      <c r="A167" s="156" t="s">
        <v>58</v>
      </c>
      <c r="B167" s="164" t="s">
        <v>89</v>
      </c>
      <c r="C167" s="216">
        <v>860</v>
      </c>
      <c r="D167" s="216">
        <v>1699</v>
      </c>
      <c r="E167" s="217">
        <f t="shared" si="3"/>
        <v>0.49381989405532667</v>
      </c>
    </row>
    <row r="168" spans="1:5">
      <c r="A168" s="156" t="s">
        <v>52</v>
      </c>
      <c r="B168" s="164" t="s">
        <v>347</v>
      </c>
      <c r="C168" s="216">
        <v>161</v>
      </c>
      <c r="D168" s="216">
        <v>217</v>
      </c>
      <c r="E168" s="217">
        <f t="shared" si="3"/>
        <v>0.25806451612903225</v>
      </c>
    </row>
    <row r="169" spans="1:5">
      <c r="A169" s="156" t="s">
        <v>52</v>
      </c>
      <c r="B169" s="164" t="s">
        <v>804</v>
      </c>
      <c r="C169" s="216">
        <v>28</v>
      </c>
      <c r="D169" s="216">
        <v>37</v>
      </c>
      <c r="E169" s="217">
        <f t="shared" si="3"/>
        <v>0.24324324324324326</v>
      </c>
    </row>
    <row r="170" spans="1:5">
      <c r="A170" s="156" t="s">
        <v>917</v>
      </c>
      <c r="B170" s="164" t="s">
        <v>427</v>
      </c>
      <c r="C170" s="216">
        <v>53</v>
      </c>
      <c r="D170" s="216">
        <v>121</v>
      </c>
      <c r="E170" s="217">
        <f t="shared" si="3"/>
        <v>0.56198347107438018</v>
      </c>
    </row>
    <row r="171" spans="1:5">
      <c r="A171" s="156" t="s">
        <v>61</v>
      </c>
      <c r="B171" s="164" t="s">
        <v>797</v>
      </c>
      <c r="C171" s="216">
        <v>18</v>
      </c>
      <c r="D171" s="216">
        <v>26</v>
      </c>
      <c r="E171" s="217">
        <f t="shared" si="3"/>
        <v>0.30769230769230771</v>
      </c>
    </row>
    <row r="172" spans="1:5">
      <c r="A172" s="156" t="s">
        <v>72</v>
      </c>
      <c r="B172" s="164" t="s">
        <v>186</v>
      </c>
      <c r="C172" s="216">
        <v>267</v>
      </c>
      <c r="D172" s="216">
        <v>542</v>
      </c>
      <c r="E172" s="217">
        <f t="shared" si="3"/>
        <v>0.50738007380073802</v>
      </c>
    </row>
    <row r="173" spans="1:5">
      <c r="A173" s="156" t="s">
        <v>52</v>
      </c>
      <c r="B173" s="164" t="s">
        <v>1535</v>
      </c>
      <c r="C173" s="216">
        <v>6</v>
      </c>
      <c r="D173" s="216">
        <v>10</v>
      </c>
      <c r="E173" s="217">
        <f t="shared" si="3"/>
        <v>0.4</v>
      </c>
    </row>
    <row r="174" spans="1:5">
      <c r="A174" s="156" t="s">
        <v>64</v>
      </c>
      <c r="B174" s="164" t="s">
        <v>554</v>
      </c>
      <c r="C174" s="216">
        <v>30</v>
      </c>
      <c r="D174" s="216">
        <v>87</v>
      </c>
      <c r="E174" s="217">
        <f t="shared" si="3"/>
        <v>0.65517241379310343</v>
      </c>
    </row>
    <row r="175" spans="1:5">
      <c r="A175" s="156" t="s">
        <v>56</v>
      </c>
      <c r="B175" s="164" t="s">
        <v>308</v>
      </c>
      <c r="C175" s="216">
        <v>127</v>
      </c>
      <c r="D175" s="216">
        <v>215</v>
      </c>
      <c r="E175" s="217">
        <f t="shared" si="3"/>
        <v>0.40930232558139534</v>
      </c>
    </row>
    <row r="176" spans="1:5">
      <c r="A176" s="156" t="s">
        <v>58</v>
      </c>
      <c r="B176" s="164" t="s">
        <v>1536</v>
      </c>
      <c r="C176" s="216">
        <v>44</v>
      </c>
      <c r="D176" s="216">
        <v>96</v>
      </c>
      <c r="E176" s="217">
        <f t="shared" si="3"/>
        <v>0.54166666666666663</v>
      </c>
    </row>
    <row r="177" spans="1:5">
      <c r="A177" s="156" t="s">
        <v>58</v>
      </c>
      <c r="B177" s="164" t="s">
        <v>1537</v>
      </c>
      <c r="C177" s="216">
        <v>33</v>
      </c>
      <c r="D177" s="216">
        <v>48</v>
      </c>
      <c r="E177" s="217">
        <f t="shared" si="3"/>
        <v>0.3125</v>
      </c>
    </row>
    <row r="178" spans="1:5">
      <c r="A178" s="156" t="s">
        <v>917</v>
      </c>
      <c r="B178" s="164" t="s">
        <v>403</v>
      </c>
      <c r="C178" s="216">
        <v>100</v>
      </c>
      <c r="D178" s="216">
        <v>136</v>
      </c>
      <c r="E178" s="217">
        <f t="shared" si="3"/>
        <v>0.26470588235294118</v>
      </c>
    </row>
    <row r="179" spans="1:5">
      <c r="A179" s="156" t="s">
        <v>61</v>
      </c>
      <c r="B179" s="164" t="s">
        <v>1538</v>
      </c>
      <c r="C179" s="216">
        <v>130</v>
      </c>
      <c r="D179" s="216">
        <v>231</v>
      </c>
      <c r="E179" s="217">
        <f t="shared" si="3"/>
        <v>0.43722943722943725</v>
      </c>
    </row>
    <row r="180" spans="1:5">
      <c r="A180" s="156" t="s">
        <v>58</v>
      </c>
      <c r="B180" s="164" t="s">
        <v>754</v>
      </c>
      <c r="C180" s="216">
        <v>26</v>
      </c>
      <c r="D180" s="216">
        <v>53</v>
      </c>
      <c r="E180" s="217">
        <f t="shared" si="3"/>
        <v>0.50943396226415094</v>
      </c>
    </row>
    <row r="181" spans="1:5">
      <c r="A181" s="156" t="s">
        <v>58</v>
      </c>
      <c r="B181" s="164" t="s">
        <v>1539</v>
      </c>
      <c r="C181" s="216">
        <v>28</v>
      </c>
      <c r="D181" s="216">
        <v>32</v>
      </c>
      <c r="E181" s="217">
        <f t="shared" si="3"/>
        <v>0.125</v>
      </c>
    </row>
    <row r="182" spans="1:5">
      <c r="A182" s="156" t="s">
        <v>72</v>
      </c>
      <c r="B182" s="164" t="s">
        <v>765</v>
      </c>
      <c r="C182" s="216">
        <v>8</v>
      </c>
      <c r="D182" s="216">
        <v>20</v>
      </c>
      <c r="E182" s="217">
        <f t="shared" si="3"/>
        <v>0.6</v>
      </c>
    </row>
    <row r="183" spans="1:5">
      <c r="A183" s="156" t="s">
        <v>61</v>
      </c>
      <c r="B183" s="164" t="s">
        <v>1540</v>
      </c>
      <c r="C183" s="216">
        <v>39</v>
      </c>
      <c r="D183" s="216">
        <v>56</v>
      </c>
      <c r="E183" s="217">
        <f t="shared" si="3"/>
        <v>0.30357142857142855</v>
      </c>
    </row>
    <row r="184" spans="1:5">
      <c r="A184" s="156" t="s">
        <v>52</v>
      </c>
      <c r="B184" s="164" t="s">
        <v>1541</v>
      </c>
      <c r="C184" s="216">
        <v>329</v>
      </c>
      <c r="D184" s="216">
        <v>506</v>
      </c>
      <c r="E184" s="217">
        <f t="shared" si="3"/>
        <v>0.34980237154150196</v>
      </c>
    </row>
    <row r="185" spans="1:5">
      <c r="A185" s="156" t="s">
        <v>58</v>
      </c>
      <c r="B185" s="164" t="s">
        <v>412</v>
      </c>
      <c r="C185" s="216">
        <v>114</v>
      </c>
      <c r="D185" s="216">
        <v>148</v>
      </c>
      <c r="E185" s="217">
        <f t="shared" si="3"/>
        <v>0.22972972972972974</v>
      </c>
    </row>
    <row r="186" spans="1:5">
      <c r="A186" s="156" t="s">
        <v>64</v>
      </c>
      <c r="B186" s="164" t="s">
        <v>708</v>
      </c>
      <c r="C186" s="216">
        <v>33</v>
      </c>
      <c r="D186" s="216">
        <v>64</v>
      </c>
      <c r="E186" s="217">
        <f t="shared" si="3"/>
        <v>0.484375</v>
      </c>
    </row>
    <row r="187" spans="1:5">
      <c r="A187" s="156" t="s">
        <v>56</v>
      </c>
      <c r="B187" s="164" t="s">
        <v>482</v>
      </c>
      <c r="C187" s="216">
        <v>25</v>
      </c>
      <c r="D187" s="216">
        <v>68</v>
      </c>
      <c r="E187" s="217">
        <f t="shared" si="3"/>
        <v>0.63235294117647056</v>
      </c>
    </row>
    <row r="188" spans="1:5">
      <c r="A188" s="156" t="s">
        <v>917</v>
      </c>
      <c r="B188" s="164" t="s">
        <v>614</v>
      </c>
      <c r="C188" s="216">
        <v>61</v>
      </c>
      <c r="D188" s="216">
        <v>90</v>
      </c>
      <c r="E188" s="217">
        <f t="shared" si="3"/>
        <v>0.32222222222222224</v>
      </c>
    </row>
    <row r="189" spans="1:5">
      <c r="A189" s="156" t="s">
        <v>72</v>
      </c>
      <c r="B189" s="164" t="s">
        <v>1542</v>
      </c>
      <c r="C189" s="216">
        <v>102</v>
      </c>
      <c r="D189" s="216">
        <v>150</v>
      </c>
      <c r="E189" s="217">
        <f t="shared" si="3"/>
        <v>0.32</v>
      </c>
    </row>
    <row r="190" spans="1:5">
      <c r="A190" s="156" t="s">
        <v>52</v>
      </c>
      <c r="B190" s="164" t="s">
        <v>1543</v>
      </c>
      <c r="C190" s="216">
        <v>24</v>
      </c>
      <c r="D190" s="216">
        <v>34</v>
      </c>
      <c r="E190" s="217">
        <f t="shared" si="3"/>
        <v>0.29411764705882354</v>
      </c>
    </row>
    <row r="191" spans="1:5">
      <c r="A191" s="156" t="s">
        <v>56</v>
      </c>
      <c r="B191" s="164" t="s">
        <v>1544</v>
      </c>
      <c r="C191" s="216">
        <v>171</v>
      </c>
      <c r="D191" s="216">
        <v>313</v>
      </c>
      <c r="E191" s="217">
        <f t="shared" si="3"/>
        <v>0.45367412140575081</v>
      </c>
    </row>
    <row r="192" spans="1:5">
      <c r="A192" s="156" t="s">
        <v>72</v>
      </c>
      <c r="B192" s="164" t="s">
        <v>1545</v>
      </c>
      <c r="C192" s="216">
        <v>11</v>
      </c>
      <c r="D192" s="216">
        <v>21</v>
      </c>
      <c r="E192" s="217">
        <f t="shared" si="3"/>
        <v>0.47619047619047616</v>
      </c>
    </row>
    <row r="193" spans="1:5">
      <c r="A193" s="156" t="s">
        <v>64</v>
      </c>
      <c r="B193" s="164" t="s">
        <v>1546</v>
      </c>
      <c r="C193" s="216">
        <v>22</v>
      </c>
      <c r="D193" s="216">
        <v>34</v>
      </c>
      <c r="E193" s="217">
        <f t="shared" si="3"/>
        <v>0.35294117647058826</v>
      </c>
    </row>
    <row r="194" spans="1:5">
      <c r="A194" s="156" t="s">
        <v>52</v>
      </c>
      <c r="B194" s="164" t="s">
        <v>1547</v>
      </c>
      <c r="C194" s="216">
        <v>104</v>
      </c>
      <c r="D194" s="216">
        <v>262</v>
      </c>
      <c r="E194" s="217">
        <f t="shared" si="3"/>
        <v>0.60305343511450382</v>
      </c>
    </row>
    <row r="195" spans="1:5">
      <c r="A195" s="156" t="s">
        <v>52</v>
      </c>
      <c r="B195" s="164" t="s">
        <v>1548</v>
      </c>
      <c r="C195" s="216">
        <v>31</v>
      </c>
      <c r="D195" s="216">
        <v>66</v>
      </c>
      <c r="E195" s="217">
        <f t="shared" ref="E195:E258" si="4">(D195-C195)/D195</f>
        <v>0.53030303030303028</v>
      </c>
    </row>
    <row r="196" spans="1:5">
      <c r="A196" s="156" t="s">
        <v>72</v>
      </c>
      <c r="B196" s="164" t="s">
        <v>1549</v>
      </c>
      <c r="C196" s="216">
        <v>187</v>
      </c>
      <c r="D196" s="216">
        <v>345</v>
      </c>
      <c r="E196" s="217">
        <f t="shared" si="4"/>
        <v>0.45797101449275363</v>
      </c>
    </row>
    <row r="197" spans="1:5">
      <c r="A197" s="156" t="s">
        <v>72</v>
      </c>
      <c r="B197" s="164" t="s">
        <v>1550</v>
      </c>
      <c r="C197" s="216">
        <v>148</v>
      </c>
      <c r="D197" s="216">
        <v>219</v>
      </c>
      <c r="E197" s="217">
        <f t="shared" si="4"/>
        <v>0.32420091324200911</v>
      </c>
    </row>
    <row r="198" spans="1:5">
      <c r="A198" s="156" t="s">
        <v>61</v>
      </c>
      <c r="B198" s="164" t="s">
        <v>1551</v>
      </c>
      <c r="C198" s="216">
        <v>14</v>
      </c>
      <c r="D198" s="216">
        <v>25</v>
      </c>
      <c r="E198" s="217">
        <f t="shared" si="4"/>
        <v>0.44</v>
      </c>
    </row>
    <row r="199" spans="1:5">
      <c r="A199" s="156" t="s">
        <v>52</v>
      </c>
      <c r="B199" s="164" t="s">
        <v>416</v>
      </c>
      <c r="C199" s="216">
        <v>53</v>
      </c>
      <c r="D199" s="216">
        <v>158</v>
      </c>
      <c r="E199" s="217">
        <f t="shared" si="4"/>
        <v>0.66455696202531644</v>
      </c>
    </row>
    <row r="200" spans="1:5">
      <c r="A200" s="156" t="s">
        <v>72</v>
      </c>
      <c r="B200" s="164" t="s">
        <v>317</v>
      </c>
      <c r="C200" s="216">
        <v>169</v>
      </c>
      <c r="D200" s="216">
        <v>268</v>
      </c>
      <c r="E200" s="217">
        <f t="shared" si="4"/>
        <v>0.36940298507462688</v>
      </c>
    </row>
    <row r="201" spans="1:5">
      <c r="A201" s="156" t="s">
        <v>52</v>
      </c>
      <c r="B201" s="164" t="s">
        <v>146</v>
      </c>
      <c r="C201" s="216">
        <v>361</v>
      </c>
      <c r="D201" s="216">
        <v>706</v>
      </c>
      <c r="E201" s="217">
        <f t="shared" si="4"/>
        <v>0.48866855524079322</v>
      </c>
    </row>
    <row r="202" spans="1:5">
      <c r="A202" s="156" t="s">
        <v>52</v>
      </c>
      <c r="B202" s="164" t="s">
        <v>658</v>
      </c>
      <c r="C202" s="216">
        <v>30</v>
      </c>
      <c r="D202" s="216">
        <v>48</v>
      </c>
      <c r="E202" s="217">
        <f t="shared" si="4"/>
        <v>0.375</v>
      </c>
    </row>
    <row r="203" spans="1:5">
      <c r="A203" s="156" t="s">
        <v>56</v>
      </c>
      <c r="B203" s="164" t="s">
        <v>855</v>
      </c>
      <c r="C203" s="216">
        <v>21</v>
      </c>
      <c r="D203" s="216">
        <v>40</v>
      </c>
      <c r="E203" s="217">
        <f t="shared" si="4"/>
        <v>0.47499999999999998</v>
      </c>
    </row>
    <row r="204" spans="1:5">
      <c r="A204" s="156" t="s">
        <v>52</v>
      </c>
      <c r="B204" s="164" t="s">
        <v>92</v>
      </c>
      <c r="C204" s="216">
        <v>906</v>
      </c>
      <c r="D204" s="216">
        <v>1845</v>
      </c>
      <c r="E204" s="217">
        <f t="shared" si="4"/>
        <v>0.50894308943089428</v>
      </c>
    </row>
    <row r="205" spans="1:5">
      <c r="A205" s="156" t="s">
        <v>64</v>
      </c>
      <c r="B205" s="164" t="s">
        <v>242</v>
      </c>
      <c r="C205" s="216">
        <v>188</v>
      </c>
      <c r="D205" s="216">
        <v>389</v>
      </c>
      <c r="E205" s="217">
        <f t="shared" si="4"/>
        <v>0.51670951156812339</v>
      </c>
    </row>
    <row r="206" spans="1:5">
      <c r="A206" s="156" t="s">
        <v>72</v>
      </c>
      <c r="B206" s="164" t="s">
        <v>1552</v>
      </c>
      <c r="C206" s="216">
        <v>13</v>
      </c>
      <c r="D206" s="216">
        <v>18</v>
      </c>
      <c r="E206" s="217">
        <f t="shared" si="4"/>
        <v>0.27777777777777779</v>
      </c>
    </row>
    <row r="207" spans="1:5">
      <c r="A207" s="156" t="s">
        <v>52</v>
      </c>
      <c r="B207" s="164" t="s">
        <v>55</v>
      </c>
      <c r="C207" s="216">
        <v>7328</v>
      </c>
      <c r="D207" s="216">
        <v>18139</v>
      </c>
      <c r="E207" s="217">
        <f t="shared" si="4"/>
        <v>0.59600860025359725</v>
      </c>
    </row>
    <row r="208" spans="1:5">
      <c r="A208" s="156" t="s">
        <v>72</v>
      </c>
      <c r="B208" s="164" t="s">
        <v>281</v>
      </c>
      <c r="C208" s="216">
        <v>120</v>
      </c>
      <c r="D208" s="216">
        <v>205</v>
      </c>
      <c r="E208" s="217">
        <f t="shared" si="4"/>
        <v>0.41463414634146339</v>
      </c>
    </row>
    <row r="209" spans="1:5">
      <c r="A209" s="156" t="s">
        <v>61</v>
      </c>
      <c r="B209" s="164" t="s">
        <v>1553</v>
      </c>
      <c r="C209" s="216">
        <v>116</v>
      </c>
      <c r="D209" s="216">
        <v>191</v>
      </c>
      <c r="E209" s="217">
        <f t="shared" si="4"/>
        <v>0.39267015706806285</v>
      </c>
    </row>
    <row r="210" spans="1:5">
      <c r="A210" s="156" t="s">
        <v>52</v>
      </c>
      <c r="B210" s="164" t="s">
        <v>555</v>
      </c>
      <c r="C210" s="216">
        <v>63</v>
      </c>
      <c r="D210" s="216">
        <v>116</v>
      </c>
      <c r="E210" s="217">
        <f t="shared" si="4"/>
        <v>0.45689655172413796</v>
      </c>
    </row>
    <row r="211" spans="1:5">
      <c r="A211" s="156" t="s">
        <v>72</v>
      </c>
      <c r="B211" s="164" t="s">
        <v>1554</v>
      </c>
      <c r="C211" s="216">
        <v>12</v>
      </c>
      <c r="D211" s="216">
        <v>35</v>
      </c>
      <c r="E211" s="217">
        <f t="shared" si="4"/>
        <v>0.65714285714285714</v>
      </c>
    </row>
    <row r="212" spans="1:5">
      <c r="A212" s="156" t="s">
        <v>52</v>
      </c>
      <c r="B212" s="164" t="s">
        <v>271</v>
      </c>
      <c r="C212" s="216">
        <v>176</v>
      </c>
      <c r="D212" s="216">
        <v>300</v>
      </c>
      <c r="E212" s="217">
        <f t="shared" si="4"/>
        <v>0.41333333333333333</v>
      </c>
    </row>
    <row r="213" spans="1:5">
      <c r="A213" s="156" t="s">
        <v>64</v>
      </c>
      <c r="B213" s="164" t="s">
        <v>579</v>
      </c>
      <c r="C213" s="216">
        <v>35</v>
      </c>
      <c r="D213" s="216">
        <v>74</v>
      </c>
      <c r="E213" s="217">
        <f t="shared" si="4"/>
        <v>0.52702702702702697</v>
      </c>
    </row>
    <row r="214" spans="1:5">
      <c r="A214" s="156" t="s">
        <v>56</v>
      </c>
      <c r="B214" s="164" t="s">
        <v>202</v>
      </c>
      <c r="C214" s="216">
        <v>314</v>
      </c>
      <c r="D214" s="216">
        <v>518</v>
      </c>
      <c r="E214" s="217">
        <f t="shared" si="4"/>
        <v>0.39382239382239381</v>
      </c>
    </row>
    <row r="215" spans="1:5">
      <c r="A215" s="156" t="s">
        <v>64</v>
      </c>
      <c r="B215" s="164" t="s">
        <v>74</v>
      </c>
      <c r="C215" s="216">
        <v>1201</v>
      </c>
      <c r="D215" s="216">
        <v>2551</v>
      </c>
      <c r="E215" s="217">
        <f t="shared" si="4"/>
        <v>0.52920423363386904</v>
      </c>
    </row>
    <row r="216" spans="1:5">
      <c r="A216" s="156" t="s">
        <v>917</v>
      </c>
      <c r="B216" s="164" t="s">
        <v>589</v>
      </c>
      <c r="C216" s="216">
        <v>43</v>
      </c>
      <c r="D216" s="216">
        <v>78</v>
      </c>
      <c r="E216" s="217">
        <f t="shared" si="4"/>
        <v>0.44871794871794873</v>
      </c>
    </row>
    <row r="217" spans="1:5">
      <c r="A217" s="156" t="s">
        <v>58</v>
      </c>
      <c r="B217" s="164" t="s">
        <v>856</v>
      </c>
      <c r="C217" s="216">
        <v>16</v>
      </c>
      <c r="D217" s="216">
        <v>37</v>
      </c>
      <c r="E217" s="217">
        <f t="shared" si="4"/>
        <v>0.56756756756756754</v>
      </c>
    </row>
    <row r="218" spans="1:5">
      <c r="A218" s="156" t="s">
        <v>52</v>
      </c>
      <c r="B218" s="164" t="s">
        <v>633</v>
      </c>
      <c r="C218" s="216">
        <v>33</v>
      </c>
      <c r="D218" s="216">
        <v>59</v>
      </c>
      <c r="E218" s="217">
        <f t="shared" si="4"/>
        <v>0.44067796610169491</v>
      </c>
    </row>
    <row r="219" spans="1:5">
      <c r="A219" s="156" t="s">
        <v>72</v>
      </c>
      <c r="B219" s="164" t="s">
        <v>1555</v>
      </c>
      <c r="C219" s="216">
        <v>19</v>
      </c>
      <c r="D219" s="216">
        <v>40</v>
      </c>
      <c r="E219" s="217">
        <f t="shared" si="4"/>
        <v>0.52500000000000002</v>
      </c>
    </row>
    <row r="220" spans="1:5">
      <c r="A220" s="156" t="s">
        <v>72</v>
      </c>
      <c r="B220" s="164" t="s">
        <v>1556</v>
      </c>
      <c r="C220" s="216">
        <v>29</v>
      </c>
      <c r="D220" s="216">
        <v>43</v>
      </c>
      <c r="E220" s="217">
        <f t="shared" si="4"/>
        <v>0.32558139534883723</v>
      </c>
    </row>
    <row r="221" spans="1:5">
      <c r="A221" s="156" t="s">
        <v>72</v>
      </c>
      <c r="B221" s="164" t="s">
        <v>1557</v>
      </c>
      <c r="C221" s="216">
        <v>83</v>
      </c>
      <c r="D221" s="216">
        <v>151</v>
      </c>
      <c r="E221" s="217">
        <f t="shared" si="4"/>
        <v>0.45033112582781459</v>
      </c>
    </row>
    <row r="222" spans="1:5">
      <c r="A222" s="156" t="s">
        <v>64</v>
      </c>
      <c r="B222" s="164" t="s">
        <v>1558</v>
      </c>
      <c r="C222" s="216">
        <v>32</v>
      </c>
      <c r="D222" s="216">
        <v>59</v>
      </c>
      <c r="E222" s="217">
        <f t="shared" si="4"/>
        <v>0.4576271186440678</v>
      </c>
    </row>
    <row r="223" spans="1:5">
      <c r="A223" s="156" t="s">
        <v>917</v>
      </c>
      <c r="B223" s="164" t="s">
        <v>1559</v>
      </c>
      <c r="C223" s="216">
        <v>53</v>
      </c>
      <c r="D223" s="216">
        <v>104</v>
      </c>
      <c r="E223" s="217">
        <f t="shared" si="4"/>
        <v>0.49038461538461536</v>
      </c>
    </row>
    <row r="224" spans="1:5">
      <c r="A224" s="156" t="s">
        <v>917</v>
      </c>
      <c r="B224" s="164" t="s">
        <v>1560</v>
      </c>
      <c r="C224" s="216">
        <v>46</v>
      </c>
      <c r="D224" s="216">
        <v>65</v>
      </c>
      <c r="E224" s="217">
        <f t="shared" si="4"/>
        <v>0.29230769230769232</v>
      </c>
    </row>
    <row r="225" spans="1:5">
      <c r="A225" s="156" t="s">
        <v>72</v>
      </c>
      <c r="B225" s="164" t="s">
        <v>888</v>
      </c>
      <c r="C225" s="216">
        <v>18</v>
      </c>
      <c r="D225" s="216">
        <v>39</v>
      </c>
      <c r="E225" s="217">
        <f t="shared" si="4"/>
        <v>0.53846153846153844</v>
      </c>
    </row>
    <row r="226" spans="1:5">
      <c r="A226" s="156" t="s">
        <v>61</v>
      </c>
      <c r="B226" s="164" t="s">
        <v>1561</v>
      </c>
      <c r="C226" s="216">
        <v>17</v>
      </c>
      <c r="D226" s="216">
        <v>42</v>
      </c>
      <c r="E226" s="217">
        <f t="shared" si="4"/>
        <v>0.59523809523809523</v>
      </c>
    </row>
    <row r="227" spans="1:5">
      <c r="A227" s="156" t="s">
        <v>52</v>
      </c>
      <c r="B227" s="164" t="s">
        <v>814</v>
      </c>
      <c r="C227" s="216">
        <v>39</v>
      </c>
      <c r="D227" s="216">
        <v>59</v>
      </c>
      <c r="E227" s="217">
        <f t="shared" si="4"/>
        <v>0.33898305084745761</v>
      </c>
    </row>
    <row r="228" spans="1:5">
      <c r="A228" s="156" t="s">
        <v>72</v>
      </c>
      <c r="B228" s="164" t="s">
        <v>236</v>
      </c>
      <c r="C228" s="216">
        <v>232</v>
      </c>
      <c r="D228" s="216">
        <v>371</v>
      </c>
      <c r="E228" s="217">
        <f t="shared" si="4"/>
        <v>0.3746630727762803</v>
      </c>
    </row>
    <row r="229" spans="1:5">
      <c r="A229" s="156" t="s">
        <v>52</v>
      </c>
      <c r="B229" s="164" t="s">
        <v>1562</v>
      </c>
      <c r="C229" s="216">
        <v>98</v>
      </c>
      <c r="D229" s="216">
        <v>152</v>
      </c>
      <c r="E229" s="217">
        <f t="shared" si="4"/>
        <v>0.35526315789473684</v>
      </c>
    </row>
    <row r="230" spans="1:5">
      <c r="A230" s="156" t="s">
        <v>56</v>
      </c>
      <c r="B230" s="164" t="s">
        <v>845</v>
      </c>
      <c r="C230" s="216">
        <v>30</v>
      </c>
      <c r="D230" s="216">
        <v>34</v>
      </c>
      <c r="E230" s="217">
        <f t="shared" si="4"/>
        <v>0.11764705882352941</v>
      </c>
    </row>
    <row r="231" spans="1:5">
      <c r="A231" s="156" t="s">
        <v>72</v>
      </c>
      <c r="B231" s="164" t="s">
        <v>1563</v>
      </c>
      <c r="C231" s="216">
        <v>293</v>
      </c>
      <c r="D231" s="216">
        <v>493</v>
      </c>
      <c r="E231" s="217">
        <f t="shared" si="4"/>
        <v>0.40567951318458417</v>
      </c>
    </row>
    <row r="232" spans="1:5">
      <c r="A232" s="156" t="s">
        <v>64</v>
      </c>
      <c r="B232" s="164" t="s">
        <v>897</v>
      </c>
      <c r="C232" s="216">
        <v>10</v>
      </c>
      <c r="D232" s="216">
        <v>45</v>
      </c>
      <c r="E232" s="217">
        <f t="shared" si="4"/>
        <v>0.77777777777777779</v>
      </c>
    </row>
    <row r="233" spans="1:5">
      <c r="A233" s="156" t="s">
        <v>61</v>
      </c>
      <c r="B233" s="164" t="s">
        <v>692</v>
      </c>
      <c r="C233" s="216">
        <v>34</v>
      </c>
      <c r="D233" s="216">
        <v>62</v>
      </c>
      <c r="E233" s="217">
        <f t="shared" si="4"/>
        <v>0.45161290322580644</v>
      </c>
    </row>
    <row r="234" spans="1:5">
      <c r="A234" s="156" t="s">
        <v>52</v>
      </c>
      <c r="B234" s="164" t="s">
        <v>125</v>
      </c>
      <c r="C234" s="216">
        <v>597</v>
      </c>
      <c r="D234" s="216">
        <v>1156</v>
      </c>
      <c r="E234" s="217">
        <f t="shared" si="4"/>
        <v>0.48356401384083048</v>
      </c>
    </row>
    <row r="235" spans="1:5">
      <c r="A235" s="156" t="s">
        <v>917</v>
      </c>
      <c r="B235" s="164" t="s">
        <v>542</v>
      </c>
      <c r="C235" s="216">
        <v>56</v>
      </c>
      <c r="D235" s="216">
        <v>75</v>
      </c>
      <c r="E235" s="217">
        <f t="shared" si="4"/>
        <v>0.25333333333333335</v>
      </c>
    </row>
    <row r="236" spans="1:5">
      <c r="A236" s="156" t="s">
        <v>72</v>
      </c>
      <c r="B236" s="164" t="s">
        <v>509</v>
      </c>
      <c r="C236" s="216">
        <v>64</v>
      </c>
      <c r="D236" s="216">
        <v>103</v>
      </c>
      <c r="E236" s="217">
        <f t="shared" si="4"/>
        <v>0.37864077669902912</v>
      </c>
    </row>
    <row r="237" spans="1:5">
      <c r="A237" s="156" t="s">
        <v>72</v>
      </c>
      <c r="B237" s="164" t="s">
        <v>1564</v>
      </c>
      <c r="C237" s="216">
        <v>96</v>
      </c>
      <c r="D237" s="216">
        <v>176</v>
      </c>
      <c r="E237" s="217">
        <f t="shared" si="4"/>
        <v>0.45454545454545453</v>
      </c>
    </row>
    <row r="238" spans="1:5">
      <c r="A238" s="156" t="s">
        <v>56</v>
      </c>
      <c r="B238" s="164" t="s">
        <v>419</v>
      </c>
      <c r="C238" s="216">
        <v>77</v>
      </c>
      <c r="D238" s="216">
        <v>154</v>
      </c>
      <c r="E238" s="217">
        <f t="shared" si="4"/>
        <v>0.5</v>
      </c>
    </row>
    <row r="239" spans="1:5">
      <c r="A239" s="156" t="s">
        <v>58</v>
      </c>
      <c r="B239" s="164" t="s">
        <v>634</v>
      </c>
      <c r="C239" s="216">
        <v>59</v>
      </c>
      <c r="D239" s="216">
        <v>71</v>
      </c>
      <c r="E239" s="217">
        <f t="shared" si="4"/>
        <v>0.16901408450704225</v>
      </c>
    </row>
    <row r="240" spans="1:5">
      <c r="A240" s="156" t="s">
        <v>52</v>
      </c>
      <c r="B240" s="164" t="s">
        <v>693</v>
      </c>
      <c r="C240" s="216">
        <v>60</v>
      </c>
      <c r="D240" s="216">
        <v>84</v>
      </c>
      <c r="E240" s="217">
        <f t="shared" si="4"/>
        <v>0.2857142857142857</v>
      </c>
    </row>
    <row r="241" spans="1:5">
      <c r="A241" s="156" t="s">
        <v>58</v>
      </c>
      <c r="B241" s="164" t="s">
        <v>570</v>
      </c>
      <c r="C241" s="216">
        <v>46</v>
      </c>
      <c r="D241" s="216">
        <v>69</v>
      </c>
      <c r="E241" s="217">
        <f t="shared" si="4"/>
        <v>0.33333333333333331</v>
      </c>
    </row>
    <row r="242" spans="1:5">
      <c r="A242" s="156" t="s">
        <v>917</v>
      </c>
      <c r="B242" s="164" t="s">
        <v>99</v>
      </c>
      <c r="C242" s="216">
        <v>595</v>
      </c>
      <c r="D242" s="216">
        <v>1331</v>
      </c>
      <c r="E242" s="217">
        <f t="shared" si="4"/>
        <v>0.55296769346356123</v>
      </c>
    </row>
    <row r="243" spans="1:5">
      <c r="A243" s="156" t="s">
        <v>58</v>
      </c>
      <c r="B243" s="164" t="s">
        <v>857</v>
      </c>
      <c r="C243" s="216">
        <v>10</v>
      </c>
      <c r="D243" s="216">
        <v>17</v>
      </c>
      <c r="E243" s="217">
        <f t="shared" si="4"/>
        <v>0.41176470588235292</v>
      </c>
    </row>
    <row r="244" spans="1:5">
      <c r="A244" s="156" t="s">
        <v>64</v>
      </c>
      <c r="B244" s="164" t="s">
        <v>1565</v>
      </c>
      <c r="C244" s="216">
        <v>49</v>
      </c>
      <c r="D244" s="216">
        <v>98</v>
      </c>
      <c r="E244" s="217">
        <f t="shared" si="4"/>
        <v>0.5</v>
      </c>
    </row>
    <row r="245" spans="1:5">
      <c r="A245" s="156" t="s">
        <v>58</v>
      </c>
      <c r="B245" s="164" t="s">
        <v>1566</v>
      </c>
      <c r="C245" s="216">
        <v>46</v>
      </c>
      <c r="D245" s="216">
        <v>63</v>
      </c>
      <c r="E245" s="217">
        <f t="shared" si="4"/>
        <v>0.26984126984126983</v>
      </c>
    </row>
    <row r="246" spans="1:5">
      <c r="A246" s="156" t="s">
        <v>58</v>
      </c>
      <c r="B246" s="164" t="s">
        <v>359</v>
      </c>
      <c r="C246" s="216">
        <v>127</v>
      </c>
      <c r="D246" s="216">
        <v>223</v>
      </c>
      <c r="E246" s="217">
        <f t="shared" si="4"/>
        <v>0.43049327354260092</v>
      </c>
    </row>
    <row r="247" spans="1:5">
      <c r="A247" s="156" t="s">
        <v>64</v>
      </c>
      <c r="B247" s="164" t="s">
        <v>590</v>
      </c>
      <c r="C247" s="216">
        <v>16</v>
      </c>
      <c r="D247" s="216">
        <v>63</v>
      </c>
      <c r="E247" s="217">
        <f t="shared" si="4"/>
        <v>0.74603174603174605</v>
      </c>
    </row>
    <row r="248" spans="1:5">
      <c r="A248" s="156" t="s">
        <v>64</v>
      </c>
      <c r="B248" s="164" t="s">
        <v>1567</v>
      </c>
      <c r="C248" s="216">
        <v>68</v>
      </c>
      <c r="D248" s="216">
        <v>128</v>
      </c>
      <c r="E248" s="217">
        <f t="shared" si="4"/>
        <v>0.46875</v>
      </c>
    </row>
    <row r="249" spans="1:5">
      <c r="A249" s="156" t="s">
        <v>52</v>
      </c>
      <c r="B249" s="164" t="s">
        <v>1568</v>
      </c>
      <c r="C249" s="216">
        <v>3030</v>
      </c>
      <c r="D249" s="216">
        <v>5376</v>
      </c>
      <c r="E249" s="217">
        <f t="shared" si="4"/>
        <v>0.43638392857142855</v>
      </c>
    </row>
    <row r="250" spans="1:5">
      <c r="A250" s="156" t="s">
        <v>61</v>
      </c>
      <c r="B250" s="164" t="s">
        <v>472</v>
      </c>
      <c r="C250" s="216">
        <v>59</v>
      </c>
      <c r="D250" s="216">
        <v>123</v>
      </c>
      <c r="E250" s="217">
        <f t="shared" si="4"/>
        <v>0.52032520325203258</v>
      </c>
    </row>
    <row r="251" spans="1:5">
      <c r="A251" s="156" t="s">
        <v>72</v>
      </c>
      <c r="B251" s="164" t="s">
        <v>566</v>
      </c>
      <c r="C251" s="216">
        <v>48</v>
      </c>
      <c r="D251" s="216">
        <v>70</v>
      </c>
      <c r="E251" s="217">
        <f t="shared" si="4"/>
        <v>0.31428571428571428</v>
      </c>
    </row>
    <row r="252" spans="1:5">
      <c r="A252" s="156" t="s">
        <v>917</v>
      </c>
      <c r="B252" s="164" t="s">
        <v>1569</v>
      </c>
      <c r="C252" s="216">
        <v>32</v>
      </c>
      <c r="D252" s="216">
        <v>92</v>
      </c>
      <c r="E252" s="217">
        <f t="shared" si="4"/>
        <v>0.65217391304347827</v>
      </c>
    </row>
    <row r="253" spans="1:5">
      <c r="A253" s="156" t="s">
        <v>79</v>
      </c>
      <c r="B253" s="164" t="s">
        <v>791</v>
      </c>
      <c r="C253" s="216">
        <v>39</v>
      </c>
      <c r="D253" s="216">
        <v>67</v>
      </c>
      <c r="E253" s="217">
        <f t="shared" si="4"/>
        <v>0.41791044776119401</v>
      </c>
    </row>
    <row r="254" spans="1:5">
      <c r="A254" s="156" t="s">
        <v>64</v>
      </c>
      <c r="B254" s="164" t="s">
        <v>538</v>
      </c>
      <c r="C254" s="216">
        <v>64</v>
      </c>
      <c r="D254" s="216">
        <v>98</v>
      </c>
      <c r="E254" s="217">
        <f t="shared" si="4"/>
        <v>0.34693877551020408</v>
      </c>
    </row>
    <row r="255" spans="1:5">
      <c r="A255" s="156" t="s">
        <v>52</v>
      </c>
      <c r="B255" s="164" t="s">
        <v>828</v>
      </c>
      <c r="C255" s="216">
        <v>6</v>
      </c>
      <c r="D255" s="216">
        <v>25</v>
      </c>
      <c r="E255" s="217">
        <f t="shared" si="4"/>
        <v>0.76</v>
      </c>
    </row>
    <row r="256" spans="1:5">
      <c r="A256" s="156" t="s">
        <v>58</v>
      </c>
      <c r="B256" s="164" t="s">
        <v>1570</v>
      </c>
      <c r="C256" s="216">
        <v>74</v>
      </c>
      <c r="D256" s="216">
        <v>105</v>
      </c>
      <c r="E256" s="217">
        <f t="shared" si="4"/>
        <v>0.29523809523809524</v>
      </c>
    </row>
    <row r="257" spans="1:5">
      <c r="A257" s="156" t="s">
        <v>72</v>
      </c>
      <c r="B257" s="164" t="s">
        <v>1571</v>
      </c>
      <c r="C257" s="216">
        <v>60</v>
      </c>
      <c r="D257" s="216">
        <v>77</v>
      </c>
      <c r="E257" s="217">
        <f t="shared" si="4"/>
        <v>0.22077922077922077</v>
      </c>
    </row>
    <row r="258" spans="1:5">
      <c r="A258" s="156" t="s">
        <v>58</v>
      </c>
      <c r="B258" s="164" t="s">
        <v>520</v>
      </c>
      <c r="C258" s="216">
        <v>49</v>
      </c>
      <c r="D258" s="216">
        <v>89</v>
      </c>
      <c r="E258" s="217">
        <f t="shared" si="4"/>
        <v>0.449438202247191</v>
      </c>
    </row>
    <row r="259" spans="1:5">
      <c r="A259" s="156" t="s">
        <v>52</v>
      </c>
      <c r="B259" s="164" t="s">
        <v>321</v>
      </c>
      <c r="C259" s="216">
        <v>162</v>
      </c>
      <c r="D259" s="216">
        <v>259</v>
      </c>
      <c r="E259" s="217">
        <f t="shared" ref="E259:E322" si="5">(D259-C259)/D259</f>
        <v>0.37451737451737449</v>
      </c>
    </row>
    <row r="260" spans="1:5">
      <c r="A260" s="156" t="s">
        <v>64</v>
      </c>
      <c r="B260" s="164" t="s">
        <v>1572</v>
      </c>
      <c r="C260" s="216">
        <v>10</v>
      </c>
      <c r="D260" s="216">
        <v>24</v>
      </c>
      <c r="E260" s="217">
        <f t="shared" si="5"/>
        <v>0.58333333333333337</v>
      </c>
    </row>
    <row r="261" spans="1:5">
      <c r="A261" s="156" t="s">
        <v>52</v>
      </c>
      <c r="B261" s="164" t="s">
        <v>1573</v>
      </c>
      <c r="C261" s="216">
        <v>170</v>
      </c>
      <c r="D261" s="216">
        <v>295</v>
      </c>
      <c r="E261" s="217">
        <f t="shared" si="5"/>
        <v>0.42372881355932202</v>
      </c>
    </row>
    <row r="262" spans="1:5">
      <c r="A262" s="156" t="s">
        <v>58</v>
      </c>
      <c r="B262" s="164" t="s">
        <v>682</v>
      </c>
      <c r="C262" s="216">
        <v>25</v>
      </c>
      <c r="D262" s="216">
        <v>47</v>
      </c>
      <c r="E262" s="217">
        <f t="shared" si="5"/>
        <v>0.46808510638297873</v>
      </c>
    </row>
    <row r="263" spans="1:5">
      <c r="A263" s="156" t="s">
        <v>72</v>
      </c>
      <c r="B263" s="164" t="s">
        <v>1574</v>
      </c>
      <c r="C263" s="216">
        <v>10</v>
      </c>
      <c r="D263" s="216">
        <v>15</v>
      </c>
      <c r="E263" s="217">
        <f t="shared" si="5"/>
        <v>0.33333333333333331</v>
      </c>
    </row>
    <row r="264" spans="1:5">
      <c r="A264" s="156" t="s">
        <v>56</v>
      </c>
      <c r="B264" s="164" t="s">
        <v>868</v>
      </c>
      <c r="C264" s="216">
        <v>12</v>
      </c>
      <c r="D264" s="216">
        <v>22</v>
      </c>
      <c r="E264" s="217">
        <f t="shared" si="5"/>
        <v>0.45454545454545453</v>
      </c>
    </row>
    <row r="265" spans="1:5">
      <c r="A265" s="156" t="s">
        <v>58</v>
      </c>
      <c r="B265" s="164" t="s">
        <v>1575</v>
      </c>
      <c r="C265" s="216">
        <v>18</v>
      </c>
      <c r="D265" s="216">
        <v>52</v>
      </c>
      <c r="E265" s="217">
        <f t="shared" si="5"/>
        <v>0.65384615384615385</v>
      </c>
    </row>
    <row r="266" spans="1:5">
      <c r="A266" s="156" t="s">
        <v>72</v>
      </c>
      <c r="B266" s="164" t="s">
        <v>1576</v>
      </c>
      <c r="C266" s="216">
        <v>208</v>
      </c>
      <c r="D266" s="216">
        <v>435</v>
      </c>
      <c r="E266" s="217">
        <f t="shared" si="5"/>
        <v>0.52183908045977012</v>
      </c>
    </row>
    <row r="267" spans="1:5">
      <c r="A267" s="156" t="s">
        <v>64</v>
      </c>
      <c r="B267" s="164" t="s">
        <v>232</v>
      </c>
      <c r="C267" s="216">
        <v>183</v>
      </c>
      <c r="D267" s="216">
        <v>286</v>
      </c>
      <c r="E267" s="217">
        <f t="shared" si="5"/>
        <v>0.36013986013986016</v>
      </c>
    </row>
    <row r="268" spans="1:5">
      <c r="A268" s="156" t="s">
        <v>61</v>
      </c>
      <c r="B268" s="164" t="s">
        <v>900</v>
      </c>
      <c r="C268" s="216">
        <v>12</v>
      </c>
      <c r="D268" s="216">
        <v>23</v>
      </c>
      <c r="E268" s="217">
        <f t="shared" si="5"/>
        <v>0.47826086956521741</v>
      </c>
    </row>
    <row r="269" spans="1:5">
      <c r="A269" s="156" t="s">
        <v>64</v>
      </c>
      <c r="B269" s="164" t="s">
        <v>615</v>
      </c>
      <c r="C269" s="216">
        <v>54</v>
      </c>
      <c r="D269" s="216">
        <v>75</v>
      </c>
      <c r="E269" s="217">
        <f t="shared" si="5"/>
        <v>0.28000000000000003</v>
      </c>
    </row>
    <row r="270" spans="1:5">
      <c r="A270" s="156" t="s">
        <v>52</v>
      </c>
      <c r="B270" s="164" t="s">
        <v>491</v>
      </c>
      <c r="C270" s="216">
        <v>92</v>
      </c>
      <c r="D270" s="216">
        <v>140</v>
      </c>
      <c r="E270" s="217">
        <f t="shared" si="5"/>
        <v>0.34285714285714286</v>
      </c>
    </row>
    <row r="271" spans="1:5">
      <c r="A271" s="156" t="s">
        <v>58</v>
      </c>
      <c r="B271" s="164" t="s">
        <v>1577</v>
      </c>
      <c r="C271" s="216">
        <v>181</v>
      </c>
      <c r="D271" s="216">
        <v>242</v>
      </c>
      <c r="E271" s="217">
        <f t="shared" si="5"/>
        <v>0.25206611570247933</v>
      </c>
    </row>
    <row r="272" spans="1:5">
      <c r="A272" s="156" t="s">
        <v>52</v>
      </c>
      <c r="B272" s="164" t="s">
        <v>117</v>
      </c>
      <c r="C272" s="216">
        <v>606</v>
      </c>
      <c r="D272" s="216">
        <v>1245</v>
      </c>
      <c r="E272" s="217">
        <f t="shared" si="5"/>
        <v>0.51325301204819274</v>
      </c>
    </row>
    <row r="273" spans="1:5">
      <c r="A273" s="156" t="s">
        <v>58</v>
      </c>
      <c r="B273" s="164" t="s">
        <v>195</v>
      </c>
      <c r="C273" s="216">
        <v>285</v>
      </c>
      <c r="D273" s="216">
        <v>491</v>
      </c>
      <c r="E273" s="217">
        <f t="shared" si="5"/>
        <v>0.41955193482688391</v>
      </c>
    </row>
    <row r="274" spans="1:5">
      <c r="A274" s="156" t="s">
        <v>61</v>
      </c>
      <c r="B274" s="164" t="s">
        <v>484</v>
      </c>
      <c r="C274" s="216">
        <v>121</v>
      </c>
      <c r="D274" s="216">
        <v>188</v>
      </c>
      <c r="E274" s="217">
        <f t="shared" si="5"/>
        <v>0.35638297872340424</v>
      </c>
    </row>
    <row r="275" spans="1:5">
      <c r="A275" s="156" t="s">
        <v>72</v>
      </c>
      <c r="B275" s="164" t="s">
        <v>1578</v>
      </c>
      <c r="C275" s="216">
        <v>38</v>
      </c>
      <c r="D275" s="216">
        <v>55</v>
      </c>
      <c r="E275" s="217">
        <f t="shared" si="5"/>
        <v>0.30909090909090908</v>
      </c>
    </row>
    <row r="276" spans="1:5">
      <c r="A276" s="156" t="s">
        <v>72</v>
      </c>
      <c r="B276" s="164" t="s">
        <v>326</v>
      </c>
      <c r="C276" s="216">
        <v>139</v>
      </c>
      <c r="D276" s="216">
        <v>206</v>
      </c>
      <c r="E276" s="217">
        <f t="shared" si="5"/>
        <v>0.32524271844660196</v>
      </c>
    </row>
    <row r="277" spans="1:5">
      <c r="A277" s="156" t="s">
        <v>58</v>
      </c>
      <c r="B277" s="164" t="s">
        <v>829</v>
      </c>
      <c r="C277" s="216">
        <v>21</v>
      </c>
      <c r="D277" s="216">
        <v>29</v>
      </c>
      <c r="E277" s="217">
        <f t="shared" si="5"/>
        <v>0.27586206896551724</v>
      </c>
    </row>
    <row r="278" spans="1:5">
      <c r="A278" s="156" t="s">
        <v>52</v>
      </c>
      <c r="B278" s="164" t="s">
        <v>1579</v>
      </c>
      <c r="C278" s="216">
        <v>50</v>
      </c>
      <c r="D278" s="216">
        <v>61</v>
      </c>
      <c r="E278" s="217">
        <f t="shared" si="5"/>
        <v>0.18032786885245902</v>
      </c>
    </row>
    <row r="279" spans="1:5">
      <c r="A279" s="156" t="s">
        <v>56</v>
      </c>
      <c r="B279" s="164" t="s">
        <v>529</v>
      </c>
      <c r="C279" s="216">
        <v>105</v>
      </c>
      <c r="D279" s="216">
        <v>113</v>
      </c>
      <c r="E279" s="217">
        <f t="shared" si="5"/>
        <v>7.0796460176991149E-2</v>
      </c>
    </row>
    <row r="280" spans="1:5">
      <c r="A280" s="156" t="s">
        <v>58</v>
      </c>
      <c r="B280" s="164" t="s">
        <v>1580</v>
      </c>
      <c r="C280" s="216">
        <v>76</v>
      </c>
      <c r="D280" s="216">
        <v>160</v>
      </c>
      <c r="E280" s="217">
        <f t="shared" si="5"/>
        <v>0.52500000000000002</v>
      </c>
    </row>
    <row r="281" spans="1:5">
      <c r="A281" s="156" t="s">
        <v>58</v>
      </c>
      <c r="B281" s="164" t="s">
        <v>1581</v>
      </c>
      <c r="C281" s="216">
        <v>27</v>
      </c>
      <c r="D281" s="216">
        <v>72</v>
      </c>
      <c r="E281" s="217">
        <f t="shared" si="5"/>
        <v>0.625</v>
      </c>
    </row>
    <row r="282" spans="1:5">
      <c r="A282" s="156" t="s">
        <v>72</v>
      </c>
      <c r="B282" s="164" t="s">
        <v>153</v>
      </c>
      <c r="C282" s="216">
        <v>386</v>
      </c>
      <c r="D282" s="216">
        <v>716</v>
      </c>
      <c r="E282" s="217">
        <f t="shared" si="5"/>
        <v>0.46089385474860334</v>
      </c>
    </row>
    <row r="283" spans="1:5">
      <c r="A283" s="156" t="s">
        <v>72</v>
      </c>
      <c r="B283" s="164" t="s">
        <v>780</v>
      </c>
      <c r="C283" s="216">
        <v>8</v>
      </c>
      <c r="D283" s="216">
        <v>31</v>
      </c>
      <c r="E283" s="217">
        <f t="shared" si="5"/>
        <v>0.74193548387096775</v>
      </c>
    </row>
    <row r="284" spans="1:5">
      <c r="A284" s="156" t="s">
        <v>58</v>
      </c>
      <c r="B284" s="164" t="s">
        <v>492</v>
      </c>
      <c r="C284" s="216">
        <v>61</v>
      </c>
      <c r="D284" s="216">
        <v>80</v>
      </c>
      <c r="E284" s="217">
        <f t="shared" si="5"/>
        <v>0.23749999999999999</v>
      </c>
    </row>
    <row r="285" spans="1:5">
      <c r="A285" s="156" t="s">
        <v>917</v>
      </c>
      <c r="B285" s="164" t="s">
        <v>1582</v>
      </c>
      <c r="C285" s="216">
        <v>36</v>
      </c>
      <c r="D285" s="216">
        <v>72</v>
      </c>
      <c r="E285" s="217">
        <f t="shared" si="5"/>
        <v>0.5</v>
      </c>
    </row>
    <row r="286" spans="1:5">
      <c r="A286" s="156" t="s">
        <v>917</v>
      </c>
      <c r="B286" s="164" t="s">
        <v>746</v>
      </c>
      <c r="C286" s="216">
        <v>44</v>
      </c>
      <c r="D286" s="216">
        <v>51</v>
      </c>
      <c r="E286" s="217">
        <f t="shared" si="5"/>
        <v>0.13725490196078433</v>
      </c>
    </row>
    <row r="287" spans="1:5">
      <c r="A287" s="156" t="s">
        <v>52</v>
      </c>
      <c r="B287" s="164" t="s">
        <v>1583</v>
      </c>
      <c r="C287" s="216">
        <v>124</v>
      </c>
      <c r="D287" s="216">
        <v>264</v>
      </c>
      <c r="E287" s="217">
        <f t="shared" si="5"/>
        <v>0.53030303030303028</v>
      </c>
    </row>
    <row r="288" spans="1:5">
      <c r="A288" s="156" t="s">
        <v>64</v>
      </c>
      <c r="B288" s="164" t="s">
        <v>655</v>
      </c>
      <c r="C288" s="216">
        <v>27</v>
      </c>
      <c r="D288" s="216">
        <v>47</v>
      </c>
      <c r="E288" s="217">
        <f t="shared" si="5"/>
        <v>0.42553191489361702</v>
      </c>
    </row>
    <row r="289" spans="1:5">
      <c r="A289" s="156" t="s">
        <v>64</v>
      </c>
      <c r="B289" s="164" t="s">
        <v>610</v>
      </c>
      <c r="C289" s="216">
        <v>40</v>
      </c>
      <c r="D289" s="216">
        <v>70</v>
      </c>
      <c r="E289" s="217">
        <f t="shared" si="5"/>
        <v>0.42857142857142855</v>
      </c>
    </row>
    <row r="290" spans="1:5">
      <c r="A290" s="156" t="s">
        <v>58</v>
      </c>
      <c r="B290" s="164" t="s">
        <v>501</v>
      </c>
      <c r="C290" s="216">
        <v>43</v>
      </c>
      <c r="D290" s="216">
        <v>92</v>
      </c>
      <c r="E290" s="217">
        <f t="shared" si="5"/>
        <v>0.53260869565217395</v>
      </c>
    </row>
    <row r="291" spans="1:5">
      <c r="A291" s="156" t="s">
        <v>52</v>
      </c>
      <c r="B291" s="164" t="s">
        <v>354</v>
      </c>
      <c r="C291" s="216">
        <v>58</v>
      </c>
      <c r="D291" s="216">
        <v>154</v>
      </c>
      <c r="E291" s="217">
        <f t="shared" si="5"/>
        <v>0.62337662337662336</v>
      </c>
    </row>
    <row r="292" spans="1:5">
      <c r="A292" s="156" t="s">
        <v>72</v>
      </c>
      <c r="B292" s="164" t="s">
        <v>95</v>
      </c>
      <c r="C292" s="216">
        <v>1004</v>
      </c>
      <c r="D292" s="216">
        <v>1727</v>
      </c>
      <c r="E292" s="217">
        <f t="shared" si="5"/>
        <v>0.41864504921829765</v>
      </c>
    </row>
    <row r="293" spans="1:5">
      <c r="A293" s="156" t="s">
        <v>79</v>
      </c>
      <c r="B293" s="164" t="s">
        <v>473</v>
      </c>
      <c r="C293" s="216">
        <v>75</v>
      </c>
      <c r="D293" s="216">
        <v>121</v>
      </c>
      <c r="E293" s="217">
        <f t="shared" si="5"/>
        <v>0.38016528925619836</v>
      </c>
    </row>
    <row r="294" spans="1:5">
      <c r="A294" s="156" t="s">
        <v>72</v>
      </c>
      <c r="B294" s="164" t="s">
        <v>413</v>
      </c>
      <c r="C294" s="216">
        <v>57</v>
      </c>
      <c r="D294" s="216">
        <v>93</v>
      </c>
      <c r="E294" s="217">
        <f t="shared" si="5"/>
        <v>0.38709677419354838</v>
      </c>
    </row>
    <row r="295" spans="1:5">
      <c r="A295" s="156" t="s">
        <v>52</v>
      </c>
      <c r="B295" s="164" t="s">
        <v>676</v>
      </c>
      <c r="C295" s="216">
        <v>67</v>
      </c>
      <c r="D295" s="216">
        <v>106</v>
      </c>
      <c r="E295" s="217">
        <f t="shared" si="5"/>
        <v>0.36792452830188677</v>
      </c>
    </row>
    <row r="296" spans="1:5">
      <c r="A296" s="156" t="s">
        <v>917</v>
      </c>
      <c r="B296" s="164" t="s">
        <v>1584</v>
      </c>
      <c r="C296" s="216">
        <v>74</v>
      </c>
      <c r="D296" s="216">
        <v>90</v>
      </c>
      <c r="E296" s="217">
        <f t="shared" si="5"/>
        <v>0.17777777777777778</v>
      </c>
    </row>
    <row r="297" spans="1:5">
      <c r="A297" s="156" t="s">
        <v>61</v>
      </c>
      <c r="B297" s="164" t="s">
        <v>869</v>
      </c>
      <c r="C297" s="216">
        <v>8</v>
      </c>
      <c r="D297" s="216">
        <v>28</v>
      </c>
      <c r="E297" s="217">
        <f t="shared" si="5"/>
        <v>0.7142857142857143</v>
      </c>
    </row>
    <row r="298" spans="1:5">
      <c r="A298" s="156" t="s">
        <v>61</v>
      </c>
      <c r="B298" s="164" t="s">
        <v>1585</v>
      </c>
      <c r="C298" s="216">
        <v>118</v>
      </c>
      <c r="D298" s="216">
        <v>176</v>
      </c>
      <c r="E298" s="217">
        <f t="shared" si="5"/>
        <v>0.32954545454545453</v>
      </c>
    </row>
    <row r="299" spans="1:5">
      <c r="A299" s="156" t="s">
        <v>917</v>
      </c>
      <c r="B299" s="164" t="s">
        <v>1586</v>
      </c>
      <c r="C299" s="216">
        <v>28</v>
      </c>
      <c r="D299" s="216">
        <v>69</v>
      </c>
      <c r="E299" s="217">
        <f t="shared" si="5"/>
        <v>0.59420289855072461</v>
      </c>
    </row>
    <row r="300" spans="1:5">
      <c r="A300" s="156" t="s">
        <v>917</v>
      </c>
      <c r="B300" s="164" t="s">
        <v>616</v>
      </c>
      <c r="C300" s="216">
        <v>22</v>
      </c>
      <c r="D300" s="216">
        <v>62</v>
      </c>
      <c r="E300" s="217">
        <f t="shared" si="5"/>
        <v>0.64516129032258063</v>
      </c>
    </row>
    <row r="301" spans="1:5">
      <c r="A301" s="156" t="s">
        <v>64</v>
      </c>
      <c r="B301" s="164" t="s">
        <v>1587</v>
      </c>
      <c r="C301" s="216">
        <v>61</v>
      </c>
      <c r="D301" s="216">
        <v>106</v>
      </c>
      <c r="E301" s="217">
        <f t="shared" si="5"/>
        <v>0.42452830188679247</v>
      </c>
    </row>
    <row r="302" spans="1:5">
      <c r="A302" s="156" t="s">
        <v>64</v>
      </c>
      <c r="B302" s="164" t="s">
        <v>846</v>
      </c>
      <c r="C302" s="216">
        <v>7</v>
      </c>
      <c r="D302" s="216">
        <v>16</v>
      </c>
      <c r="E302" s="217">
        <f t="shared" si="5"/>
        <v>0.5625</v>
      </c>
    </row>
    <row r="303" spans="1:5">
      <c r="A303" s="156" t="s">
        <v>56</v>
      </c>
      <c r="B303" s="164" t="s">
        <v>334</v>
      </c>
      <c r="C303" s="216">
        <v>110</v>
      </c>
      <c r="D303" s="216">
        <v>219</v>
      </c>
      <c r="E303" s="217">
        <f t="shared" si="5"/>
        <v>0.49771689497716892</v>
      </c>
    </row>
    <row r="304" spans="1:5">
      <c r="A304" s="156" t="s">
        <v>917</v>
      </c>
      <c r="B304" s="164" t="s">
        <v>539</v>
      </c>
      <c r="C304" s="216">
        <v>28</v>
      </c>
      <c r="D304" s="216">
        <v>66</v>
      </c>
      <c r="E304" s="217">
        <f t="shared" si="5"/>
        <v>0.5757575757575758</v>
      </c>
    </row>
    <row r="305" spans="1:5">
      <c r="A305" s="156" t="s">
        <v>61</v>
      </c>
      <c r="B305" s="164" t="s">
        <v>858</v>
      </c>
      <c r="C305" s="216">
        <v>12</v>
      </c>
      <c r="D305" s="216">
        <v>23</v>
      </c>
      <c r="E305" s="217">
        <f t="shared" si="5"/>
        <v>0.47826086956521741</v>
      </c>
    </row>
    <row r="306" spans="1:5">
      <c r="A306" s="156" t="s">
        <v>56</v>
      </c>
      <c r="B306" s="164" t="s">
        <v>130</v>
      </c>
      <c r="C306" s="216">
        <v>494</v>
      </c>
      <c r="D306" s="216">
        <v>960</v>
      </c>
      <c r="E306" s="217">
        <f t="shared" si="5"/>
        <v>0.48541666666666666</v>
      </c>
    </row>
    <row r="307" spans="1:5">
      <c r="A307" s="156" t="s">
        <v>52</v>
      </c>
      <c r="B307" s="164" t="s">
        <v>1588</v>
      </c>
      <c r="C307" s="216">
        <v>52</v>
      </c>
      <c r="D307" s="216">
        <v>107</v>
      </c>
      <c r="E307" s="217">
        <f t="shared" si="5"/>
        <v>0.51401869158878499</v>
      </c>
    </row>
    <row r="308" spans="1:5">
      <c r="A308" s="156" t="s">
        <v>64</v>
      </c>
      <c r="B308" s="164" t="s">
        <v>1589</v>
      </c>
      <c r="C308" s="216">
        <v>48</v>
      </c>
      <c r="D308" s="216">
        <v>103</v>
      </c>
      <c r="E308" s="217">
        <f t="shared" si="5"/>
        <v>0.53398058252427183</v>
      </c>
    </row>
    <row r="309" spans="1:5">
      <c r="A309" s="156" t="s">
        <v>61</v>
      </c>
      <c r="B309" s="164" t="s">
        <v>735</v>
      </c>
      <c r="C309" s="216">
        <v>23</v>
      </c>
      <c r="D309" s="216">
        <v>27</v>
      </c>
      <c r="E309" s="217">
        <f t="shared" si="5"/>
        <v>0.14814814814814814</v>
      </c>
    </row>
    <row r="310" spans="1:5">
      <c r="A310" s="156" t="s">
        <v>61</v>
      </c>
      <c r="B310" s="164" t="s">
        <v>1590</v>
      </c>
      <c r="C310" s="216">
        <v>8</v>
      </c>
      <c r="D310" s="216">
        <v>20</v>
      </c>
      <c r="E310" s="217">
        <f t="shared" si="5"/>
        <v>0.6</v>
      </c>
    </row>
    <row r="311" spans="1:5">
      <c r="A311" s="156" t="s">
        <v>64</v>
      </c>
      <c r="B311" s="164" t="s">
        <v>454</v>
      </c>
      <c r="C311" s="216">
        <v>56</v>
      </c>
      <c r="D311" s="216">
        <v>105</v>
      </c>
      <c r="E311" s="217">
        <f t="shared" si="5"/>
        <v>0.46666666666666667</v>
      </c>
    </row>
    <row r="312" spans="1:5">
      <c r="A312" s="156" t="s">
        <v>58</v>
      </c>
      <c r="B312" s="164" t="s">
        <v>1591</v>
      </c>
      <c r="C312" s="216">
        <v>64</v>
      </c>
      <c r="D312" s="216">
        <v>103</v>
      </c>
      <c r="E312" s="217">
        <f t="shared" si="5"/>
        <v>0.37864077669902912</v>
      </c>
    </row>
    <row r="313" spans="1:5">
      <c r="A313" s="156" t="s">
        <v>72</v>
      </c>
      <c r="B313" s="164" t="s">
        <v>1592</v>
      </c>
      <c r="C313" s="216">
        <v>95</v>
      </c>
      <c r="D313" s="216">
        <v>135</v>
      </c>
      <c r="E313" s="217">
        <f t="shared" si="5"/>
        <v>0.29629629629629628</v>
      </c>
    </row>
    <row r="314" spans="1:5">
      <c r="A314" s="156" t="s">
        <v>64</v>
      </c>
      <c r="B314" s="164" t="s">
        <v>669</v>
      </c>
      <c r="C314" s="216">
        <v>23</v>
      </c>
      <c r="D314" s="216">
        <v>54</v>
      </c>
      <c r="E314" s="217">
        <f t="shared" si="5"/>
        <v>0.57407407407407407</v>
      </c>
    </row>
    <row r="315" spans="1:5">
      <c r="A315" s="156" t="s">
        <v>917</v>
      </c>
      <c r="B315" s="164" t="s">
        <v>312</v>
      </c>
      <c r="C315" s="216">
        <v>101</v>
      </c>
      <c r="D315" s="216">
        <v>191</v>
      </c>
      <c r="E315" s="217">
        <f t="shared" si="5"/>
        <v>0.47120418848167539</v>
      </c>
    </row>
    <row r="316" spans="1:5">
      <c r="A316" s="156" t="s">
        <v>64</v>
      </c>
      <c r="B316" s="164" t="s">
        <v>65</v>
      </c>
      <c r="C316" s="216">
        <v>2790</v>
      </c>
      <c r="D316" s="216">
        <v>6227</v>
      </c>
      <c r="E316" s="217">
        <f t="shared" si="5"/>
        <v>0.55195118034366464</v>
      </c>
    </row>
    <row r="317" spans="1:5">
      <c r="A317" s="156" t="s">
        <v>61</v>
      </c>
      <c r="B317" s="164" t="s">
        <v>1593</v>
      </c>
      <c r="C317" s="216">
        <v>62</v>
      </c>
      <c r="D317" s="216">
        <v>116</v>
      </c>
      <c r="E317" s="217">
        <f t="shared" si="5"/>
        <v>0.46551724137931033</v>
      </c>
    </row>
    <row r="318" spans="1:5">
      <c r="A318" s="156" t="s">
        <v>56</v>
      </c>
      <c r="B318" s="164" t="s">
        <v>781</v>
      </c>
      <c r="C318" s="216">
        <v>31</v>
      </c>
      <c r="D318" s="216">
        <v>48</v>
      </c>
      <c r="E318" s="217">
        <f t="shared" si="5"/>
        <v>0.35416666666666669</v>
      </c>
    </row>
    <row r="319" spans="1:5">
      <c r="A319" s="156" t="s">
        <v>64</v>
      </c>
      <c r="B319" s="164" t="s">
        <v>1594</v>
      </c>
      <c r="C319" s="216">
        <v>250</v>
      </c>
      <c r="D319" s="216">
        <v>408</v>
      </c>
      <c r="E319" s="217">
        <f t="shared" si="5"/>
        <v>0.38725490196078433</v>
      </c>
    </row>
    <row r="320" spans="1:5">
      <c r="A320" s="156" t="s">
        <v>72</v>
      </c>
      <c r="B320" s="164" t="s">
        <v>1595</v>
      </c>
      <c r="C320" s="216">
        <v>110</v>
      </c>
      <c r="D320" s="216">
        <v>211</v>
      </c>
      <c r="E320" s="217">
        <f t="shared" si="5"/>
        <v>0.47867298578199052</v>
      </c>
    </row>
    <row r="321" spans="1:5">
      <c r="A321" s="156" t="s">
        <v>58</v>
      </c>
      <c r="B321" s="164" t="s">
        <v>496</v>
      </c>
      <c r="C321" s="216">
        <v>68</v>
      </c>
      <c r="D321" s="216">
        <v>105</v>
      </c>
      <c r="E321" s="217">
        <f t="shared" si="5"/>
        <v>0.35238095238095241</v>
      </c>
    </row>
    <row r="322" spans="1:5">
      <c r="A322" s="156" t="s">
        <v>61</v>
      </c>
      <c r="B322" s="164" t="s">
        <v>859</v>
      </c>
      <c r="C322" s="216">
        <v>26</v>
      </c>
      <c r="D322" s="216">
        <v>24</v>
      </c>
      <c r="E322" s="217">
        <f t="shared" si="5"/>
        <v>-8.3333333333333329E-2</v>
      </c>
    </row>
    <row r="323" spans="1:5">
      <c r="A323" s="156" t="s">
        <v>72</v>
      </c>
      <c r="B323" s="164" t="s">
        <v>1596</v>
      </c>
      <c r="C323" s="216">
        <v>230</v>
      </c>
      <c r="D323" s="216">
        <v>355</v>
      </c>
      <c r="E323" s="217">
        <f t="shared" ref="E323:E386" si="6">(D323-C323)/D323</f>
        <v>0.352112676056338</v>
      </c>
    </row>
    <row r="324" spans="1:5">
      <c r="A324" s="156" t="s">
        <v>58</v>
      </c>
      <c r="B324" s="164" t="s">
        <v>374</v>
      </c>
      <c r="C324" s="216">
        <v>102</v>
      </c>
      <c r="D324" s="216">
        <v>170</v>
      </c>
      <c r="E324" s="217">
        <f t="shared" si="6"/>
        <v>0.4</v>
      </c>
    </row>
    <row r="325" spans="1:5">
      <c r="A325" s="156" t="s">
        <v>58</v>
      </c>
      <c r="B325" s="164" t="s">
        <v>1597</v>
      </c>
      <c r="C325" s="216">
        <v>25</v>
      </c>
      <c r="D325" s="216">
        <v>53</v>
      </c>
      <c r="E325" s="217">
        <f t="shared" si="6"/>
        <v>0.52830188679245282</v>
      </c>
    </row>
    <row r="326" spans="1:5">
      <c r="A326" s="156" t="s">
        <v>79</v>
      </c>
      <c r="B326" s="164" t="s">
        <v>625</v>
      </c>
      <c r="C326" s="216">
        <v>47</v>
      </c>
      <c r="D326" s="216">
        <v>69</v>
      </c>
      <c r="E326" s="217">
        <f t="shared" si="6"/>
        <v>0.3188405797101449</v>
      </c>
    </row>
    <row r="327" spans="1:5">
      <c r="A327" s="156" t="s">
        <v>72</v>
      </c>
      <c r="B327" s="164" t="s">
        <v>1598</v>
      </c>
      <c r="C327" s="216">
        <v>423</v>
      </c>
      <c r="D327" s="216">
        <v>749</v>
      </c>
      <c r="E327" s="217">
        <f t="shared" si="6"/>
        <v>0.43524699599465955</v>
      </c>
    </row>
    <row r="328" spans="1:5">
      <c r="A328" s="156" t="s">
        <v>58</v>
      </c>
      <c r="B328" s="164" t="s">
        <v>396</v>
      </c>
      <c r="C328" s="216">
        <v>107</v>
      </c>
      <c r="D328" s="216">
        <v>149</v>
      </c>
      <c r="E328" s="217">
        <f t="shared" si="6"/>
        <v>0.28187919463087246</v>
      </c>
    </row>
    <row r="329" spans="1:5">
      <c r="A329" s="156" t="s">
        <v>56</v>
      </c>
      <c r="B329" s="164" t="s">
        <v>1599</v>
      </c>
      <c r="C329" s="216">
        <v>45</v>
      </c>
      <c r="D329" s="216">
        <v>84</v>
      </c>
      <c r="E329" s="217">
        <f t="shared" si="6"/>
        <v>0.4642857142857143</v>
      </c>
    </row>
    <row r="330" spans="1:5">
      <c r="A330" s="156" t="s">
        <v>58</v>
      </c>
      <c r="B330" s="164" t="s">
        <v>677</v>
      </c>
      <c r="C330" s="216">
        <v>49</v>
      </c>
      <c r="D330" s="216">
        <v>69</v>
      </c>
      <c r="E330" s="217">
        <f t="shared" si="6"/>
        <v>0.28985507246376813</v>
      </c>
    </row>
    <row r="331" spans="1:5">
      <c r="A331" s="156" t="s">
        <v>56</v>
      </c>
      <c r="B331" s="164" t="s">
        <v>1600</v>
      </c>
      <c r="C331" s="216">
        <v>32</v>
      </c>
      <c r="D331" s="216">
        <v>63</v>
      </c>
      <c r="E331" s="217">
        <f t="shared" si="6"/>
        <v>0.49206349206349204</v>
      </c>
    </row>
    <row r="332" spans="1:5">
      <c r="A332" s="156" t="s">
        <v>72</v>
      </c>
      <c r="B332" s="164" t="s">
        <v>478</v>
      </c>
      <c r="C332" s="216">
        <v>62</v>
      </c>
      <c r="D332" s="216">
        <v>99</v>
      </c>
      <c r="E332" s="217">
        <f t="shared" si="6"/>
        <v>0.37373737373737376</v>
      </c>
    </row>
    <row r="333" spans="1:5">
      <c r="A333" s="156" t="s">
        <v>64</v>
      </c>
      <c r="B333" s="164" t="s">
        <v>551</v>
      </c>
      <c r="C333" s="216">
        <v>44</v>
      </c>
      <c r="D333" s="216">
        <v>90</v>
      </c>
      <c r="E333" s="217">
        <f t="shared" si="6"/>
        <v>0.51111111111111107</v>
      </c>
    </row>
    <row r="334" spans="1:5">
      <c r="A334" s="156" t="s">
        <v>58</v>
      </c>
      <c r="B334" s="164" t="s">
        <v>678</v>
      </c>
      <c r="C334" s="216">
        <v>29</v>
      </c>
      <c r="D334" s="216">
        <v>54</v>
      </c>
      <c r="E334" s="217">
        <f t="shared" si="6"/>
        <v>0.46296296296296297</v>
      </c>
    </row>
    <row r="335" spans="1:5">
      <c r="A335" s="156" t="s">
        <v>56</v>
      </c>
      <c r="B335" s="164" t="s">
        <v>1601</v>
      </c>
      <c r="C335" s="216">
        <v>215</v>
      </c>
      <c r="D335" s="216">
        <v>453</v>
      </c>
      <c r="E335" s="217">
        <f t="shared" si="6"/>
        <v>0.52538631346578368</v>
      </c>
    </row>
    <row r="336" spans="1:5">
      <c r="A336" s="156" t="s">
        <v>61</v>
      </c>
      <c r="B336" s="164" t="s">
        <v>1602</v>
      </c>
      <c r="C336" s="216">
        <v>36</v>
      </c>
      <c r="D336" s="216">
        <v>80</v>
      </c>
      <c r="E336" s="217">
        <f t="shared" si="6"/>
        <v>0.55000000000000004</v>
      </c>
    </row>
    <row r="337" spans="1:5">
      <c r="A337" s="156" t="s">
        <v>61</v>
      </c>
      <c r="B337" s="164" t="s">
        <v>815</v>
      </c>
      <c r="C337" s="216">
        <v>6</v>
      </c>
      <c r="D337" s="216">
        <v>17</v>
      </c>
      <c r="E337" s="217">
        <f t="shared" si="6"/>
        <v>0.6470588235294118</v>
      </c>
    </row>
    <row r="338" spans="1:5">
      <c r="A338" s="156" t="s">
        <v>72</v>
      </c>
      <c r="B338" s="164" t="s">
        <v>720</v>
      </c>
      <c r="C338" s="216">
        <v>52</v>
      </c>
      <c r="D338" s="216">
        <v>87</v>
      </c>
      <c r="E338" s="217">
        <f t="shared" si="6"/>
        <v>0.40229885057471265</v>
      </c>
    </row>
    <row r="339" spans="1:5">
      <c r="A339" s="156" t="s">
        <v>52</v>
      </c>
      <c r="B339" s="164" t="s">
        <v>1603</v>
      </c>
      <c r="C339" s="216">
        <v>1411</v>
      </c>
      <c r="D339" s="216">
        <v>3558</v>
      </c>
      <c r="E339" s="217">
        <f t="shared" si="6"/>
        <v>0.6034288926363125</v>
      </c>
    </row>
    <row r="340" spans="1:5">
      <c r="A340" s="156" t="s">
        <v>72</v>
      </c>
      <c r="B340" s="164" t="s">
        <v>1604</v>
      </c>
      <c r="C340" s="216">
        <v>22</v>
      </c>
      <c r="D340" s="216">
        <v>45</v>
      </c>
      <c r="E340" s="217">
        <f t="shared" si="6"/>
        <v>0.51111111111111107</v>
      </c>
    </row>
    <row r="341" spans="1:5">
      <c r="A341" s="156" t="s">
        <v>72</v>
      </c>
      <c r="B341" s="164" t="s">
        <v>736</v>
      </c>
      <c r="C341" s="216">
        <v>21</v>
      </c>
      <c r="D341" s="216">
        <v>37</v>
      </c>
      <c r="E341" s="217">
        <f t="shared" si="6"/>
        <v>0.43243243243243246</v>
      </c>
    </row>
    <row r="342" spans="1:5">
      <c r="A342" s="156" t="s">
        <v>61</v>
      </c>
      <c r="B342" s="164" t="s">
        <v>1605</v>
      </c>
      <c r="C342" s="216">
        <v>9</v>
      </c>
      <c r="D342" s="216">
        <v>35</v>
      </c>
      <c r="E342" s="217">
        <f t="shared" si="6"/>
        <v>0.74285714285714288</v>
      </c>
    </row>
    <row r="343" spans="1:5">
      <c r="A343" s="156" t="s">
        <v>52</v>
      </c>
      <c r="B343" s="164" t="s">
        <v>1606</v>
      </c>
      <c r="C343" s="216">
        <v>502</v>
      </c>
      <c r="D343" s="216">
        <v>1061</v>
      </c>
      <c r="E343" s="217">
        <f t="shared" si="6"/>
        <v>0.52686145146088592</v>
      </c>
    </row>
    <row r="344" spans="1:5">
      <c r="A344" s="156" t="s">
        <v>52</v>
      </c>
      <c r="B344" s="164" t="s">
        <v>353</v>
      </c>
      <c r="C344" s="216">
        <v>113</v>
      </c>
      <c r="D344" s="216">
        <v>157</v>
      </c>
      <c r="E344" s="217">
        <f t="shared" si="6"/>
        <v>0.28025477707006369</v>
      </c>
    </row>
    <row r="345" spans="1:5">
      <c r="A345" s="156" t="s">
        <v>72</v>
      </c>
      <c r="B345" s="164" t="s">
        <v>423</v>
      </c>
      <c r="C345" s="216">
        <v>91</v>
      </c>
      <c r="D345" s="216">
        <v>142</v>
      </c>
      <c r="E345" s="217">
        <f t="shared" si="6"/>
        <v>0.35915492957746481</v>
      </c>
    </row>
    <row r="346" spans="1:5">
      <c r="A346" s="156" t="s">
        <v>72</v>
      </c>
      <c r="B346" s="164" t="s">
        <v>684</v>
      </c>
      <c r="C346" s="216">
        <v>58</v>
      </c>
      <c r="D346" s="216">
        <v>89</v>
      </c>
      <c r="E346" s="217">
        <f t="shared" si="6"/>
        <v>0.34831460674157305</v>
      </c>
    </row>
    <row r="347" spans="1:5">
      <c r="A347" s="156" t="s">
        <v>72</v>
      </c>
      <c r="B347" s="164" t="s">
        <v>1607</v>
      </c>
      <c r="C347" s="216">
        <v>172</v>
      </c>
      <c r="D347" s="216">
        <v>283</v>
      </c>
      <c r="E347" s="217">
        <f t="shared" si="6"/>
        <v>0.392226148409894</v>
      </c>
    </row>
    <row r="348" spans="1:5">
      <c r="A348" s="156" t="s">
        <v>64</v>
      </c>
      <c r="B348" s="164" t="s">
        <v>1608</v>
      </c>
      <c r="C348" s="216">
        <v>29</v>
      </c>
      <c r="D348" s="216">
        <v>47</v>
      </c>
      <c r="E348" s="217">
        <f t="shared" si="6"/>
        <v>0.38297872340425532</v>
      </c>
    </row>
    <row r="349" spans="1:5">
      <c r="A349" s="156" t="s">
        <v>72</v>
      </c>
      <c r="B349" s="164" t="s">
        <v>366</v>
      </c>
      <c r="C349" s="216">
        <v>121</v>
      </c>
      <c r="D349" s="216">
        <v>209</v>
      </c>
      <c r="E349" s="217">
        <f t="shared" si="6"/>
        <v>0.42105263157894735</v>
      </c>
    </row>
    <row r="350" spans="1:5">
      <c r="A350" s="156" t="s">
        <v>61</v>
      </c>
      <c r="B350" s="164" t="s">
        <v>830</v>
      </c>
      <c r="C350" s="216">
        <v>20</v>
      </c>
      <c r="D350" s="216">
        <v>24</v>
      </c>
      <c r="E350" s="217">
        <f t="shared" si="6"/>
        <v>0.16666666666666666</v>
      </c>
    </row>
    <row r="351" spans="1:5">
      <c r="A351" s="156" t="s">
        <v>56</v>
      </c>
      <c r="B351" s="164" t="s">
        <v>1609</v>
      </c>
      <c r="C351" s="216">
        <v>43</v>
      </c>
      <c r="D351" s="216">
        <v>89</v>
      </c>
      <c r="E351" s="217">
        <f t="shared" si="6"/>
        <v>0.5168539325842697</v>
      </c>
    </row>
    <row r="352" spans="1:5">
      <c r="A352" s="156" t="s">
        <v>72</v>
      </c>
      <c r="B352" s="164" t="s">
        <v>1610</v>
      </c>
      <c r="C352" s="216">
        <v>34</v>
      </c>
      <c r="D352" s="216">
        <v>45</v>
      </c>
      <c r="E352" s="217">
        <f t="shared" si="6"/>
        <v>0.24444444444444444</v>
      </c>
    </row>
    <row r="353" spans="1:5">
      <c r="A353" s="156" t="s">
        <v>64</v>
      </c>
      <c r="B353" s="164" t="s">
        <v>282</v>
      </c>
      <c r="C353" s="216">
        <v>178</v>
      </c>
      <c r="D353" s="216">
        <v>301</v>
      </c>
      <c r="E353" s="217">
        <f t="shared" si="6"/>
        <v>0.40863787375415284</v>
      </c>
    </row>
    <row r="354" spans="1:5">
      <c r="A354" s="156" t="s">
        <v>52</v>
      </c>
      <c r="B354" s="164" t="s">
        <v>1611</v>
      </c>
      <c r="C354" s="216">
        <v>62</v>
      </c>
      <c r="D354" s="216">
        <v>136</v>
      </c>
      <c r="E354" s="217">
        <f t="shared" si="6"/>
        <v>0.54411764705882348</v>
      </c>
    </row>
    <row r="355" spans="1:5">
      <c r="A355" s="156" t="s">
        <v>52</v>
      </c>
      <c r="B355" s="164" t="s">
        <v>685</v>
      </c>
      <c r="C355" s="216">
        <v>53</v>
      </c>
      <c r="D355" s="216">
        <v>70</v>
      </c>
      <c r="E355" s="217">
        <f t="shared" si="6"/>
        <v>0.24285714285714285</v>
      </c>
    </row>
    <row r="356" spans="1:5">
      <c r="A356" s="156" t="s">
        <v>64</v>
      </c>
      <c r="B356" s="164" t="s">
        <v>367</v>
      </c>
      <c r="C356" s="216">
        <v>96</v>
      </c>
      <c r="D356" s="216">
        <v>280</v>
      </c>
      <c r="E356" s="217">
        <f t="shared" si="6"/>
        <v>0.65714285714285714</v>
      </c>
    </row>
    <row r="357" spans="1:5">
      <c r="A357" s="156" t="s">
        <v>64</v>
      </c>
      <c r="B357" s="164" t="s">
        <v>197</v>
      </c>
      <c r="C357" s="216">
        <v>226</v>
      </c>
      <c r="D357" s="216">
        <v>441</v>
      </c>
      <c r="E357" s="217">
        <f t="shared" si="6"/>
        <v>0.48752834467120182</v>
      </c>
    </row>
    <row r="358" spans="1:5">
      <c r="A358" s="156" t="s">
        <v>64</v>
      </c>
      <c r="B358" s="164" t="s">
        <v>67</v>
      </c>
      <c r="C358" s="216">
        <v>2570</v>
      </c>
      <c r="D358" s="216">
        <v>5830</v>
      </c>
      <c r="E358" s="217">
        <f t="shared" si="6"/>
        <v>0.55917667238421953</v>
      </c>
    </row>
    <row r="359" spans="1:5">
      <c r="A359" s="156" t="s">
        <v>56</v>
      </c>
      <c r="B359" s="164" t="s">
        <v>1612</v>
      </c>
      <c r="C359" s="216">
        <v>61</v>
      </c>
      <c r="D359" s="216">
        <v>101</v>
      </c>
      <c r="E359" s="217">
        <f t="shared" si="6"/>
        <v>0.39603960396039606</v>
      </c>
    </row>
    <row r="360" spans="1:5">
      <c r="A360" s="156" t="s">
        <v>72</v>
      </c>
      <c r="B360" s="164" t="s">
        <v>1613</v>
      </c>
      <c r="C360" s="216">
        <v>53</v>
      </c>
      <c r="D360" s="216">
        <v>98</v>
      </c>
      <c r="E360" s="217">
        <f t="shared" si="6"/>
        <v>0.45918367346938777</v>
      </c>
    </row>
    <row r="361" spans="1:5">
      <c r="A361" s="156" t="s">
        <v>56</v>
      </c>
      <c r="B361" s="164" t="s">
        <v>1614</v>
      </c>
      <c r="C361" s="216">
        <v>132</v>
      </c>
      <c r="D361" s="216">
        <v>129</v>
      </c>
      <c r="E361" s="217">
        <f t="shared" si="6"/>
        <v>-2.3255813953488372E-2</v>
      </c>
    </row>
    <row r="362" spans="1:5">
      <c r="A362" s="156" t="s">
        <v>64</v>
      </c>
      <c r="B362" s="164" t="s">
        <v>102</v>
      </c>
      <c r="C362" s="216">
        <v>856</v>
      </c>
      <c r="D362" s="216">
        <v>1686</v>
      </c>
      <c r="E362" s="217">
        <f t="shared" si="6"/>
        <v>0.49228944246737844</v>
      </c>
    </row>
    <row r="363" spans="1:5">
      <c r="A363" s="156" t="s">
        <v>64</v>
      </c>
      <c r="B363" s="164" t="s">
        <v>405</v>
      </c>
      <c r="C363" s="216">
        <v>82</v>
      </c>
      <c r="D363" s="216">
        <v>161</v>
      </c>
      <c r="E363" s="217">
        <f t="shared" si="6"/>
        <v>0.49068322981366458</v>
      </c>
    </row>
    <row r="364" spans="1:5">
      <c r="A364" s="156" t="s">
        <v>52</v>
      </c>
      <c r="B364" s="164" t="s">
        <v>266</v>
      </c>
      <c r="C364" s="216">
        <v>244</v>
      </c>
      <c r="D364" s="216">
        <v>468</v>
      </c>
      <c r="E364" s="217">
        <f t="shared" si="6"/>
        <v>0.47863247863247865</v>
      </c>
    </row>
    <row r="365" spans="1:5">
      <c r="A365" s="156" t="s">
        <v>61</v>
      </c>
      <c r="B365" s="164" t="s">
        <v>907</v>
      </c>
      <c r="C365" s="216">
        <v>12</v>
      </c>
      <c r="D365" s="216">
        <v>16</v>
      </c>
      <c r="E365" s="217">
        <f t="shared" si="6"/>
        <v>0.25</v>
      </c>
    </row>
    <row r="366" spans="1:5">
      <c r="A366" s="156" t="s">
        <v>61</v>
      </c>
      <c r="B366" s="164" t="s">
        <v>414</v>
      </c>
      <c r="C366" s="216">
        <v>76</v>
      </c>
      <c r="D366" s="216">
        <v>164</v>
      </c>
      <c r="E366" s="217">
        <f t="shared" si="6"/>
        <v>0.53658536585365857</v>
      </c>
    </row>
    <row r="367" spans="1:5">
      <c r="A367" s="156" t="s">
        <v>52</v>
      </c>
      <c r="B367" s="164" t="s">
        <v>260</v>
      </c>
      <c r="C367" s="216">
        <v>246</v>
      </c>
      <c r="D367" s="216">
        <v>317</v>
      </c>
      <c r="E367" s="217">
        <f t="shared" si="6"/>
        <v>0.22397476340694006</v>
      </c>
    </row>
    <row r="368" spans="1:5">
      <c r="A368" s="156" t="s">
        <v>917</v>
      </c>
      <c r="B368" s="164" t="s">
        <v>1615</v>
      </c>
      <c r="C368" s="216">
        <v>59</v>
      </c>
      <c r="D368" s="216">
        <v>127</v>
      </c>
      <c r="E368" s="217">
        <f t="shared" si="6"/>
        <v>0.53543307086614178</v>
      </c>
    </row>
    <row r="369" spans="1:5">
      <c r="A369" s="156" t="s">
        <v>72</v>
      </c>
      <c r="B369" s="164" t="s">
        <v>1616</v>
      </c>
      <c r="C369" s="216">
        <v>1087</v>
      </c>
      <c r="D369" s="216">
        <v>2319</v>
      </c>
      <c r="E369" s="217">
        <f t="shared" si="6"/>
        <v>0.53126347563605003</v>
      </c>
    </row>
    <row r="370" spans="1:5">
      <c r="A370" s="156" t="s">
        <v>917</v>
      </c>
      <c r="B370" s="164" t="s">
        <v>460</v>
      </c>
      <c r="C370" s="216">
        <v>131</v>
      </c>
      <c r="D370" s="216">
        <v>195</v>
      </c>
      <c r="E370" s="217">
        <f t="shared" si="6"/>
        <v>0.3282051282051282</v>
      </c>
    </row>
    <row r="371" spans="1:5">
      <c r="A371" s="156" t="s">
        <v>58</v>
      </c>
      <c r="B371" s="164" t="s">
        <v>530</v>
      </c>
      <c r="C371" s="216">
        <v>48</v>
      </c>
      <c r="D371" s="216">
        <v>121</v>
      </c>
      <c r="E371" s="217">
        <f t="shared" si="6"/>
        <v>0.60330578512396693</v>
      </c>
    </row>
    <row r="372" spans="1:5">
      <c r="A372" s="156" t="s">
        <v>64</v>
      </c>
      <c r="B372" s="164" t="s">
        <v>220</v>
      </c>
      <c r="C372" s="216">
        <v>188</v>
      </c>
      <c r="D372" s="216">
        <v>356</v>
      </c>
      <c r="E372" s="217">
        <f t="shared" si="6"/>
        <v>0.47191011235955055</v>
      </c>
    </row>
    <row r="373" spans="1:5">
      <c r="A373" s="156" t="s">
        <v>52</v>
      </c>
      <c r="B373" s="164" t="s">
        <v>1617</v>
      </c>
      <c r="C373" s="216">
        <v>9</v>
      </c>
      <c r="D373" s="216">
        <v>15</v>
      </c>
      <c r="E373" s="217">
        <f t="shared" si="6"/>
        <v>0.4</v>
      </c>
    </row>
    <row r="374" spans="1:5">
      <c r="A374" s="156" t="s">
        <v>72</v>
      </c>
      <c r="B374" s="164" t="s">
        <v>463</v>
      </c>
      <c r="C374" s="216">
        <v>46</v>
      </c>
      <c r="D374" s="216">
        <v>109</v>
      </c>
      <c r="E374" s="217">
        <f t="shared" si="6"/>
        <v>0.57798165137614677</v>
      </c>
    </row>
    <row r="375" spans="1:5">
      <c r="A375" s="156" t="s">
        <v>72</v>
      </c>
      <c r="B375" s="164" t="s">
        <v>254</v>
      </c>
      <c r="C375" s="216">
        <v>212</v>
      </c>
      <c r="D375" s="216">
        <v>375</v>
      </c>
      <c r="E375" s="217">
        <f t="shared" si="6"/>
        <v>0.43466666666666665</v>
      </c>
    </row>
    <row r="376" spans="1:5">
      <c r="A376" s="156" t="s">
        <v>72</v>
      </c>
      <c r="B376" s="164" t="s">
        <v>214</v>
      </c>
      <c r="C376" s="216">
        <v>256</v>
      </c>
      <c r="D376" s="216">
        <v>467</v>
      </c>
      <c r="E376" s="217">
        <f t="shared" si="6"/>
        <v>0.45182012847965741</v>
      </c>
    </row>
    <row r="377" spans="1:5">
      <c r="A377" s="156" t="s">
        <v>64</v>
      </c>
      <c r="B377" s="164" t="s">
        <v>557</v>
      </c>
      <c r="C377" s="216">
        <v>64</v>
      </c>
      <c r="D377" s="216">
        <v>124</v>
      </c>
      <c r="E377" s="217">
        <f t="shared" si="6"/>
        <v>0.4838709677419355</v>
      </c>
    </row>
    <row r="378" spans="1:5">
      <c r="A378" s="156" t="s">
        <v>917</v>
      </c>
      <c r="B378" s="164" t="s">
        <v>233</v>
      </c>
      <c r="C378" s="216">
        <v>210</v>
      </c>
      <c r="D378" s="216">
        <v>423</v>
      </c>
      <c r="E378" s="217">
        <f t="shared" si="6"/>
        <v>0.50354609929078009</v>
      </c>
    </row>
    <row r="379" spans="1:5">
      <c r="A379" s="156" t="s">
        <v>56</v>
      </c>
      <c r="B379" s="164" t="s">
        <v>382</v>
      </c>
      <c r="C379" s="216">
        <v>95</v>
      </c>
      <c r="D379" s="216">
        <v>163</v>
      </c>
      <c r="E379" s="217">
        <f t="shared" si="6"/>
        <v>0.41717791411042943</v>
      </c>
    </row>
    <row r="380" spans="1:5">
      <c r="A380" s="156" t="s">
        <v>72</v>
      </c>
      <c r="B380" s="164" t="s">
        <v>207</v>
      </c>
      <c r="C380" s="216">
        <v>370</v>
      </c>
      <c r="D380" s="216">
        <v>507</v>
      </c>
      <c r="E380" s="217">
        <f t="shared" si="6"/>
        <v>0.27021696252465482</v>
      </c>
    </row>
    <row r="381" spans="1:5">
      <c r="A381" s="156" t="s">
        <v>72</v>
      </c>
      <c r="B381" s="164" t="s">
        <v>387</v>
      </c>
      <c r="C381" s="216">
        <v>104</v>
      </c>
      <c r="D381" s="216">
        <v>156</v>
      </c>
      <c r="E381" s="217">
        <f t="shared" si="6"/>
        <v>0.33333333333333331</v>
      </c>
    </row>
    <row r="382" spans="1:5">
      <c r="A382" s="156" t="s">
        <v>52</v>
      </c>
      <c r="B382" s="164" t="s">
        <v>1618</v>
      </c>
      <c r="C382" s="216">
        <v>94</v>
      </c>
      <c r="D382" s="216">
        <v>171</v>
      </c>
      <c r="E382" s="217">
        <f t="shared" si="6"/>
        <v>0.45029239766081869</v>
      </c>
    </row>
    <row r="383" spans="1:5">
      <c r="A383" s="156" t="s">
        <v>72</v>
      </c>
      <c r="B383" s="164" t="s">
        <v>1619</v>
      </c>
      <c r="C383" s="216">
        <v>103</v>
      </c>
      <c r="D383" s="216">
        <v>223</v>
      </c>
      <c r="E383" s="217">
        <f t="shared" si="6"/>
        <v>0.53811659192825112</v>
      </c>
    </row>
    <row r="384" spans="1:5">
      <c r="A384" s="156" t="s">
        <v>52</v>
      </c>
      <c r="B384" s="164" t="s">
        <v>1620</v>
      </c>
      <c r="C384" s="216">
        <v>683</v>
      </c>
      <c r="D384" s="216">
        <v>1204</v>
      </c>
      <c r="E384" s="217">
        <f t="shared" si="6"/>
        <v>0.43272425249169433</v>
      </c>
    </row>
    <row r="385" spans="1:5">
      <c r="A385" s="156" t="s">
        <v>52</v>
      </c>
      <c r="B385" s="164" t="s">
        <v>747</v>
      </c>
      <c r="C385" s="216">
        <v>24</v>
      </c>
      <c r="D385" s="216">
        <v>44</v>
      </c>
      <c r="E385" s="217">
        <f t="shared" si="6"/>
        <v>0.45454545454545453</v>
      </c>
    </row>
    <row r="386" spans="1:5">
      <c r="A386" s="156" t="s">
        <v>917</v>
      </c>
      <c r="B386" s="164" t="s">
        <v>285</v>
      </c>
      <c r="C386" s="216">
        <v>111</v>
      </c>
      <c r="D386" s="216">
        <v>227</v>
      </c>
      <c r="E386" s="217">
        <f t="shared" si="6"/>
        <v>0.51101321585903081</v>
      </c>
    </row>
    <row r="387" spans="1:5">
      <c r="A387" s="156" t="s">
        <v>64</v>
      </c>
      <c r="B387" s="164" t="s">
        <v>485</v>
      </c>
      <c r="C387" s="216">
        <v>44</v>
      </c>
      <c r="D387" s="216">
        <v>95</v>
      </c>
      <c r="E387" s="217">
        <f t="shared" ref="E387:E450" si="7">(D387-C387)/D387</f>
        <v>0.5368421052631579</v>
      </c>
    </row>
    <row r="388" spans="1:5">
      <c r="A388" s="156" t="s">
        <v>56</v>
      </c>
      <c r="B388" s="164" t="s">
        <v>97</v>
      </c>
      <c r="C388" s="216">
        <v>759</v>
      </c>
      <c r="D388" s="216">
        <v>1545</v>
      </c>
      <c r="E388" s="217">
        <f t="shared" si="7"/>
        <v>0.50873786407766985</v>
      </c>
    </row>
    <row r="389" spans="1:5">
      <c r="A389" s="156" t="s">
        <v>72</v>
      </c>
      <c r="B389" s="164" t="s">
        <v>397</v>
      </c>
      <c r="C389" s="216">
        <v>99</v>
      </c>
      <c r="D389" s="216">
        <v>144</v>
      </c>
      <c r="E389" s="217">
        <f t="shared" si="7"/>
        <v>0.3125</v>
      </c>
    </row>
    <row r="390" spans="1:5">
      <c r="A390" s="156" t="s">
        <v>56</v>
      </c>
      <c r="B390" s="164" t="s">
        <v>201</v>
      </c>
      <c r="C390" s="216">
        <v>292</v>
      </c>
      <c r="D390" s="216">
        <v>496</v>
      </c>
      <c r="E390" s="217">
        <f t="shared" si="7"/>
        <v>0.41129032258064518</v>
      </c>
    </row>
    <row r="391" spans="1:5">
      <c r="A391" s="156" t="s">
        <v>72</v>
      </c>
      <c r="B391" s="164" t="s">
        <v>670</v>
      </c>
      <c r="C391" s="216">
        <v>41</v>
      </c>
      <c r="D391" s="216">
        <v>50</v>
      </c>
      <c r="E391" s="217">
        <f t="shared" si="7"/>
        <v>0.18</v>
      </c>
    </row>
    <row r="392" spans="1:5">
      <c r="A392" s="156" t="s">
        <v>52</v>
      </c>
      <c r="B392" s="164" t="s">
        <v>314</v>
      </c>
      <c r="C392" s="216">
        <v>171</v>
      </c>
      <c r="D392" s="216">
        <v>300</v>
      </c>
      <c r="E392" s="217">
        <f t="shared" si="7"/>
        <v>0.43</v>
      </c>
    </row>
    <row r="393" spans="1:5">
      <c r="A393" s="156" t="s">
        <v>917</v>
      </c>
      <c r="B393" s="164" t="s">
        <v>464</v>
      </c>
      <c r="C393" s="216">
        <v>69</v>
      </c>
      <c r="D393" s="216">
        <v>128</v>
      </c>
      <c r="E393" s="217">
        <f t="shared" si="7"/>
        <v>0.4609375</v>
      </c>
    </row>
    <row r="394" spans="1:5">
      <c r="A394" s="156" t="s">
        <v>72</v>
      </c>
      <c r="B394" s="164" t="s">
        <v>1621</v>
      </c>
      <c r="C394" s="216">
        <v>92</v>
      </c>
      <c r="D394" s="216">
        <v>133</v>
      </c>
      <c r="E394" s="217">
        <f t="shared" si="7"/>
        <v>0.30827067669172931</v>
      </c>
    </row>
    <row r="395" spans="1:5">
      <c r="A395" s="156" t="s">
        <v>72</v>
      </c>
      <c r="B395" s="164" t="s">
        <v>161</v>
      </c>
      <c r="C395" s="216">
        <v>284</v>
      </c>
      <c r="D395" s="216">
        <v>562</v>
      </c>
      <c r="E395" s="217">
        <f t="shared" si="7"/>
        <v>0.49466192170818507</v>
      </c>
    </row>
    <row r="396" spans="1:5">
      <c r="A396" s="156" t="s">
        <v>64</v>
      </c>
      <c r="B396" s="164" t="s">
        <v>1622</v>
      </c>
      <c r="C396" s="216">
        <v>16</v>
      </c>
      <c r="D396" s="216">
        <v>30</v>
      </c>
      <c r="E396" s="217">
        <f t="shared" si="7"/>
        <v>0.46666666666666667</v>
      </c>
    </row>
    <row r="397" spans="1:5">
      <c r="A397" s="156" t="s">
        <v>61</v>
      </c>
      <c r="B397" s="164" t="s">
        <v>1623</v>
      </c>
      <c r="C397" s="216">
        <v>124</v>
      </c>
      <c r="D397" s="216">
        <v>234</v>
      </c>
      <c r="E397" s="217">
        <f t="shared" si="7"/>
        <v>0.47008547008547008</v>
      </c>
    </row>
    <row r="398" spans="1:5">
      <c r="A398" s="156" t="s">
        <v>64</v>
      </c>
      <c r="B398" s="164" t="s">
        <v>637</v>
      </c>
      <c r="C398" s="216">
        <v>13</v>
      </c>
      <c r="D398" s="216">
        <v>52</v>
      </c>
      <c r="E398" s="217">
        <f t="shared" si="7"/>
        <v>0.75</v>
      </c>
    </row>
    <row r="399" spans="1:5">
      <c r="A399" s="156" t="s">
        <v>61</v>
      </c>
      <c r="B399" s="164" t="s">
        <v>1624</v>
      </c>
      <c r="C399" s="216">
        <v>643</v>
      </c>
      <c r="D399" s="216">
        <v>1314</v>
      </c>
      <c r="E399" s="217">
        <f t="shared" si="7"/>
        <v>0.51065449010654496</v>
      </c>
    </row>
    <row r="400" spans="1:5">
      <c r="A400" s="156" t="s">
        <v>61</v>
      </c>
      <c r="B400" s="164" t="s">
        <v>1625</v>
      </c>
      <c r="C400" s="216">
        <v>277</v>
      </c>
      <c r="D400" s="216">
        <v>636</v>
      </c>
      <c r="E400" s="217">
        <f t="shared" si="7"/>
        <v>0.56446540880503149</v>
      </c>
    </row>
    <row r="401" spans="1:5">
      <c r="A401" s="156" t="s">
        <v>52</v>
      </c>
      <c r="B401" s="164" t="s">
        <v>1626</v>
      </c>
      <c r="C401" s="216">
        <v>43</v>
      </c>
      <c r="D401" s="216">
        <v>43</v>
      </c>
      <c r="E401" s="217">
        <f t="shared" si="7"/>
        <v>0</v>
      </c>
    </row>
    <row r="402" spans="1:5">
      <c r="A402" s="156" t="s">
        <v>61</v>
      </c>
      <c r="B402" s="164" t="s">
        <v>679</v>
      </c>
      <c r="C402" s="216">
        <v>37</v>
      </c>
      <c r="D402" s="216">
        <v>51</v>
      </c>
      <c r="E402" s="217">
        <f t="shared" si="7"/>
        <v>0.27450980392156865</v>
      </c>
    </row>
    <row r="403" spans="1:5">
      <c r="A403" s="156" t="s">
        <v>52</v>
      </c>
      <c r="B403" s="164" t="s">
        <v>659</v>
      </c>
      <c r="C403" s="216">
        <v>36</v>
      </c>
      <c r="D403" s="216">
        <v>64</v>
      </c>
      <c r="E403" s="217">
        <f t="shared" si="7"/>
        <v>0.4375</v>
      </c>
    </row>
    <row r="404" spans="1:5">
      <c r="A404" s="156" t="s">
        <v>917</v>
      </c>
      <c r="B404" s="164" t="s">
        <v>573</v>
      </c>
      <c r="C404" s="216">
        <v>59</v>
      </c>
      <c r="D404" s="216">
        <v>94</v>
      </c>
      <c r="E404" s="217">
        <f t="shared" si="7"/>
        <v>0.37234042553191488</v>
      </c>
    </row>
    <row r="405" spans="1:5">
      <c r="A405" s="156" t="s">
        <v>58</v>
      </c>
      <c r="B405" s="164" t="s">
        <v>612</v>
      </c>
      <c r="C405" s="216">
        <v>66</v>
      </c>
      <c r="D405" s="216">
        <v>87</v>
      </c>
      <c r="E405" s="217">
        <f t="shared" si="7"/>
        <v>0.2413793103448276</v>
      </c>
    </row>
    <row r="406" spans="1:5">
      <c r="A406" s="156" t="s">
        <v>61</v>
      </c>
      <c r="B406" s="164" t="s">
        <v>1627</v>
      </c>
      <c r="C406" s="216">
        <v>93</v>
      </c>
      <c r="D406" s="216">
        <v>130</v>
      </c>
      <c r="E406" s="217">
        <f t="shared" si="7"/>
        <v>0.2846153846153846</v>
      </c>
    </row>
    <row r="407" spans="1:5">
      <c r="A407" s="156" t="s">
        <v>52</v>
      </c>
      <c r="B407" s="164" t="s">
        <v>1628</v>
      </c>
      <c r="C407" s="216">
        <v>30</v>
      </c>
      <c r="D407" s="216">
        <v>83</v>
      </c>
      <c r="E407" s="217">
        <f t="shared" si="7"/>
        <v>0.63855421686746983</v>
      </c>
    </row>
    <row r="408" spans="1:5">
      <c r="A408" s="156" t="s">
        <v>917</v>
      </c>
      <c r="B408" s="164" t="s">
        <v>177</v>
      </c>
      <c r="C408" s="216">
        <v>220</v>
      </c>
      <c r="D408" s="216">
        <v>508</v>
      </c>
      <c r="E408" s="217">
        <f t="shared" si="7"/>
        <v>0.56692913385826771</v>
      </c>
    </row>
    <row r="409" spans="1:5">
      <c r="A409" s="156" t="s">
        <v>72</v>
      </c>
      <c r="B409" s="164" t="s">
        <v>1629</v>
      </c>
      <c r="C409" s="216">
        <v>45</v>
      </c>
      <c r="D409" s="216">
        <v>89</v>
      </c>
      <c r="E409" s="217">
        <f t="shared" si="7"/>
        <v>0.4943820224719101</v>
      </c>
    </row>
    <row r="410" spans="1:5">
      <c r="A410" s="156" t="s">
        <v>917</v>
      </c>
      <c r="B410" s="164" t="s">
        <v>1630</v>
      </c>
      <c r="C410" s="216">
        <v>139</v>
      </c>
      <c r="D410" s="216">
        <v>249</v>
      </c>
      <c r="E410" s="217">
        <f t="shared" si="7"/>
        <v>0.44176706827309237</v>
      </c>
    </row>
    <row r="411" spans="1:5">
      <c r="A411" s="156" t="s">
        <v>64</v>
      </c>
      <c r="B411" s="164" t="s">
        <v>1631</v>
      </c>
      <c r="C411" s="216">
        <v>17</v>
      </c>
      <c r="D411" s="216">
        <v>33</v>
      </c>
      <c r="E411" s="217">
        <f t="shared" si="7"/>
        <v>0.48484848484848486</v>
      </c>
    </row>
    <row r="412" spans="1:5">
      <c r="A412" s="156" t="s">
        <v>64</v>
      </c>
      <c r="B412" s="164" t="s">
        <v>1632</v>
      </c>
      <c r="C412" s="216">
        <v>826</v>
      </c>
      <c r="D412" s="216">
        <v>1519</v>
      </c>
      <c r="E412" s="217">
        <f t="shared" si="7"/>
        <v>0.45622119815668205</v>
      </c>
    </row>
    <row r="413" spans="1:5">
      <c r="A413" s="156" t="s">
        <v>79</v>
      </c>
      <c r="B413" s="164" t="s">
        <v>1633</v>
      </c>
      <c r="C413" s="216">
        <v>430</v>
      </c>
      <c r="D413" s="216">
        <v>753</v>
      </c>
      <c r="E413" s="217">
        <f t="shared" si="7"/>
        <v>0.42895086321381143</v>
      </c>
    </row>
    <row r="414" spans="1:5">
      <c r="A414" s="156" t="s">
        <v>52</v>
      </c>
      <c r="B414" s="164" t="s">
        <v>1634</v>
      </c>
      <c r="C414" s="216">
        <v>26</v>
      </c>
      <c r="D414" s="216">
        <v>43</v>
      </c>
      <c r="E414" s="217">
        <f t="shared" si="7"/>
        <v>0.39534883720930231</v>
      </c>
    </row>
    <row r="415" spans="1:5">
      <c r="A415" s="156" t="s">
        <v>917</v>
      </c>
      <c r="B415" s="164" t="s">
        <v>1635</v>
      </c>
      <c r="C415" s="216">
        <v>127</v>
      </c>
      <c r="D415" s="216">
        <v>223</v>
      </c>
      <c r="E415" s="217">
        <f t="shared" si="7"/>
        <v>0.43049327354260092</v>
      </c>
    </row>
    <row r="416" spans="1:5">
      <c r="A416" s="156" t="s">
        <v>917</v>
      </c>
      <c r="B416" s="164" t="s">
        <v>1636</v>
      </c>
      <c r="C416" s="216">
        <v>32</v>
      </c>
      <c r="D416" s="216">
        <v>43</v>
      </c>
      <c r="E416" s="217">
        <f t="shared" si="7"/>
        <v>0.2558139534883721</v>
      </c>
    </row>
    <row r="417" spans="1:5">
      <c r="A417" s="156" t="s">
        <v>64</v>
      </c>
      <c r="B417" s="164" t="s">
        <v>1637</v>
      </c>
      <c r="C417" s="216">
        <v>24</v>
      </c>
      <c r="D417" s="216">
        <v>32</v>
      </c>
      <c r="E417" s="217">
        <f t="shared" si="7"/>
        <v>0.25</v>
      </c>
    </row>
    <row r="418" spans="1:5">
      <c r="A418" s="156" t="s">
        <v>61</v>
      </c>
      <c r="B418" s="164" t="s">
        <v>1638</v>
      </c>
      <c r="C418" s="216">
        <v>6</v>
      </c>
      <c r="D418" s="216">
        <v>14</v>
      </c>
      <c r="E418" s="217">
        <f t="shared" si="7"/>
        <v>0.5714285714285714</v>
      </c>
    </row>
    <row r="419" spans="1:5">
      <c r="A419" s="156" t="s">
        <v>52</v>
      </c>
      <c r="B419" s="164" t="s">
        <v>169</v>
      </c>
      <c r="C419" s="216">
        <v>200</v>
      </c>
      <c r="D419" s="216">
        <v>541</v>
      </c>
      <c r="E419" s="217">
        <f t="shared" si="7"/>
        <v>0.63031423290203326</v>
      </c>
    </row>
    <row r="420" spans="1:5">
      <c r="A420" s="156" t="s">
        <v>58</v>
      </c>
      <c r="B420" s="164" t="s">
        <v>59</v>
      </c>
      <c r="C420" s="216">
        <v>4900</v>
      </c>
      <c r="D420" s="216">
        <v>11133</v>
      </c>
      <c r="E420" s="217">
        <f t="shared" si="7"/>
        <v>0.55986706188808044</v>
      </c>
    </row>
    <row r="421" spans="1:5">
      <c r="A421" s="156" t="s">
        <v>61</v>
      </c>
      <c r="B421" s="164" t="s">
        <v>890</v>
      </c>
      <c r="C421" s="216">
        <v>12</v>
      </c>
      <c r="D421" s="216">
        <v>27</v>
      </c>
      <c r="E421" s="217">
        <f t="shared" si="7"/>
        <v>0.55555555555555558</v>
      </c>
    </row>
    <row r="422" spans="1:5">
      <c r="A422" s="156" t="s">
        <v>72</v>
      </c>
      <c r="B422" s="164" t="s">
        <v>383</v>
      </c>
      <c r="C422" s="216">
        <v>93</v>
      </c>
      <c r="D422" s="216">
        <v>149</v>
      </c>
      <c r="E422" s="217">
        <f t="shared" si="7"/>
        <v>0.37583892617449666</v>
      </c>
    </row>
    <row r="423" spans="1:5">
      <c r="A423" s="156" t="s">
        <v>61</v>
      </c>
      <c r="B423" s="164" t="s">
        <v>1639</v>
      </c>
      <c r="C423" s="216">
        <v>27</v>
      </c>
      <c r="D423" s="216">
        <v>39</v>
      </c>
      <c r="E423" s="217">
        <f t="shared" si="7"/>
        <v>0.30769230769230771</v>
      </c>
    </row>
    <row r="424" spans="1:5">
      <c r="A424" s="156" t="s">
        <v>917</v>
      </c>
      <c r="B424" s="164" t="s">
        <v>393</v>
      </c>
      <c r="C424" s="216">
        <v>85</v>
      </c>
      <c r="D424" s="216">
        <v>156</v>
      </c>
      <c r="E424" s="217">
        <f t="shared" si="7"/>
        <v>0.45512820512820512</v>
      </c>
    </row>
    <row r="425" spans="1:5">
      <c r="A425" s="156" t="s">
        <v>79</v>
      </c>
      <c r="B425" s="164" t="s">
        <v>494</v>
      </c>
      <c r="C425" s="216">
        <v>87</v>
      </c>
      <c r="D425" s="216">
        <v>120</v>
      </c>
      <c r="E425" s="217">
        <f t="shared" si="7"/>
        <v>0.27500000000000002</v>
      </c>
    </row>
    <row r="426" spans="1:5">
      <c r="A426" s="156" t="s">
        <v>52</v>
      </c>
      <c r="B426" s="164" t="s">
        <v>150</v>
      </c>
      <c r="C426" s="216">
        <v>622</v>
      </c>
      <c r="D426" s="216">
        <v>995</v>
      </c>
      <c r="E426" s="217">
        <f t="shared" si="7"/>
        <v>0.37487437185929651</v>
      </c>
    </row>
    <row r="427" spans="1:5">
      <c r="A427" s="156" t="s">
        <v>61</v>
      </c>
      <c r="B427" s="164" t="s">
        <v>618</v>
      </c>
      <c r="C427" s="216">
        <v>18</v>
      </c>
      <c r="D427" s="216">
        <v>45</v>
      </c>
      <c r="E427" s="217">
        <f t="shared" si="7"/>
        <v>0.6</v>
      </c>
    </row>
    <row r="428" spans="1:5">
      <c r="A428" s="156" t="s">
        <v>52</v>
      </c>
      <c r="B428" s="164" t="s">
        <v>584</v>
      </c>
      <c r="C428" s="216">
        <v>49</v>
      </c>
      <c r="D428" s="216">
        <v>91</v>
      </c>
      <c r="E428" s="217">
        <f t="shared" si="7"/>
        <v>0.46153846153846156</v>
      </c>
    </row>
    <row r="429" spans="1:5">
      <c r="A429" s="156" t="s">
        <v>56</v>
      </c>
      <c r="B429" s="164" t="s">
        <v>226</v>
      </c>
      <c r="C429" s="216">
        <v>226</v>
      </c>
      <c r="D429" s="216">
        <v>285</v>
      </c>
      <c r="E429" s="217">
        <f t="shared" si="7"/>
        <v>0.20701754385964913</v>
      </c>
    </row>
    <row r="430" spans="1:5">
      <c r="A430" s="156" t="s">
        <v>79</v>
      </c>
      <c r="B430" s="164" t="s">
        <v>428</v>
      </c>
      <c r="C430" s="216">
        <v>70</v>
      </c>
      <c r="D430" s="216">
        <v>149</v>
      </c>
      <c r="E430" s="217">
        <f t="shared" si="7"/>
        <v>0.53020134228187921</v>
      </c>
    </row>
    <row r="431" spans="1:5">
      <c r="A431" s="156" t="s">
        <v>52</v>
      </c>
      <c r="B431" s="164" t="s">
        <v>126</v>
      </c>
      <c r="C431" s="216">
        <v>463</v>
      </c>
      <c r="D431" s="216">
        <v>1275</v>
      </c>
      <c r="E431" s="217">
        <f t="shared" si="7"/>
        <v>0.6368627450980392</v>
      </c>
    </row>
    <row r="432" spans="1:5">
      <c r="A432" s="156" t="s">
        <v>58</v>
      </c>
      <c r="B432" s="164" t="s">
        <v>322</v>
      </c>
      <c r="C432" s="216">
        <v>135</v>
      </c>
      <c r="D432" s="216">
        <v>211</v>
      </c>
      <c r="E432" s="217">
        <f t="shared" si="7"/>
        <v>0.36018957345971564</v>
      </c>
    </row>
    <row r="433" spans="1:5">
      <c r="A433" s="156" t="s">
        <v>72</v>
      </c>
      <c r="B433" s="164" t="s">
        <v>180</v>
      </c>
      <c r="C433" s="216">
        <v>316</v>
      </c>
      <c r="D433" s="216">
        <v>535</v>
      </c>
      <c r="E433" s="217">
        <f t="shared" si="7"/>
        <v>0.40934579439252339</v>
      </c>
    </row>
    <row r="434" spans="1:5">
      <c r="A434" s="156" t="s">
        <v>58</v>
      </c>
      <c r="B434" s="164" t="s">
        <v>849</v>
      </c>
      <c r="C434" s="216">
        <v>13</v>
      </c>
      <c r="D434" s="216">
        <v>17</v>
      </c>
      <c r="E434" s="217">
        <f t="shared" si="7"/>
        <v>0.23529411764705882</v>
      </c>
    </row>
    <row r="435" spans="1:5">
      <c r="A435" s="156" t="s">
        <v>58</v>
      </c>
      <c r="B435" s="164" t="s">
        <v>543</v>
      </c>
      <c r="C435" s="216">
        <v>66</v>
      </c>
      <c r="D435" s="216">
        <v>113</v>
      </c>
      <c r="E435" s="217">
        <f t="shared" si="7"/>
        <v>0.41592920353982299</v>
      </c>
    </row>
    <row r="436" spans="1:5">
      <c r="A436" s="156" t="s">
        <v>61</v>
      </c>
      <c r="B436" s="164" t="s">
        <v>331</v>
      </c>
      <c r="C436" s="216">
        <v>24</v>
      </c>
      <c r="D436" s="216">
        <v>128</v>
      </c>
      <c r="E436" s="217">
        <f t="shared" si="7"/>
        <v>0.8125</v>
      </c>
    </row>
    <row r="437" spans="1:5">
      <c r="A437" s="156" t="s">
        <v>72</v>
      </c>
      <c r="B437" s="164" t="s">
        <v>93</v>
      </c>
      <c r="C437" s="216">
        <v>789</v>
      </c>
      <c r="D437" s="216">
        <v>1634</v>
      </c>
      <c r="E437" s="217">
        <f t="shared" si="7"/>
        <v>0.51713586291309666</v>
      </c>
    </row>
    <row r="438" spans="1:5">
      <c r="A438" s="156" t="s">
        <v>52</v>
      </c>
      <c r="B438" s="164" t="s">
        <v>748</v>
      </c>
      <c r="C438" s="216">
        <v>26</v>
      </c>
      <c r="D438" s="216">
        <v>45</v>
      </c>
      <c r="E438" s="217">
        <f t="shared" si="7"/>
        <v>0.42222222222222222</v>
      </c>
    </row>
    <row r="439" spans="1:5">
      <c r="A439" s="156" t="s">
        <v>917</v>
      </c>
      <c r="B439" s="164" t="s">
        <v>552</v>
      </c>
      <c r="C439" s="216">
        <v>79</v>
      </c>
      <c r="D439" s="216">
        <v>131</v>
      </c>
      <c r="E439" s="217">
        <f t="shared" si="7"/>
        <v>0.39694656488549618</v>
      </c>
    </row>
    <row r="440" spans="1:5">
      <c r="A440" s="156" t="s">
        <v>58</v>
      </c>
      <c r="B440" s="164" t="s">
        <v>123</v>
      </c>
      <c r="C440" s="216">
        <v>538</v>
      </c>
      <c r="D440" s="216">
        <v>1112</v>
      </c>
      <c r="E440" s="217">
        <f t="shared" si="7"/>
        <v>0.51618705035971224</v>
      </c>
    </row>
    <row r="441" spans="1:5">
      <c r="A441" s="156" t="s">
        <v>72</v>
      </c>
      <c r="B441" s="164" t="s">
        <v>604</v>
      </c>
      <c r="C441" s="216">
        <v>51</v>
      </c>
      <c r="D441" s="216">
        <v>84</v>
      </c>
      <c r="E441" s="217">
        <f t="shared" si="7"/>
        <v>0.39285714285714285</v>
      </c>
    </row>
    <row r="442" spans="1:5">
      <c r="A442" s="156" t="s">
        <v>58</v>
      </c>
      <c r="B442" s="164" t="s">
        <v>223</v>
      </c>
      <c r="C442" s="216">
        <v>245</v>
      </c>
      <c r="D442" s="216">
        <v>451</v>
      </c>
      <c r="E442" s="217">
        <f t="shared" si="7"/>
        <v>0.4567627494456763</v>
      </c>
    </row>
    <row r="443" spans="1:5">
      <c r="A443" s="156" t="s">
        <v>56</v>
      </c>
      <c r="B443" s="164" t="s">
        <v>626</v>
      </c>
      <c r="C443" s="216">
        <v>83</v>
      </c>
      <c r="D443" s="216">
        <v>91</v>
      </c>
      <c r="E443" s="217">
        <f t="shared" si="7"/>
        <v>8.7912087912087919E-2</v>
      </c>
    </row>
    <row r="444" spans="1:5">
      <c r="A444" s="156" t="s">
        <v>61</v>
      </c>
      <c r="B444" s="164" t="s">
        <v>661</v>
      </c>
      <c r="C444" s="216">
        <v>33</v>
      </c>
      <c r="D444" s="216">
        <v>75</v>
      </c>
      <c r="E444" s="217">
        <f t="shared" si="7"/>
        <v>0.56000000000000005</v>
      </c>
    </row>
    <row r="445" spans="1:5">
      <c r="A445" s="156" t="s">
        <v>58</v>
      </c>
      <c r="B445" s="164" t="s">
        <v>656</v>
      </c>
      <c r="C445" s="216">
        <v>32</v>
      </c>
      <c r="D445" s="216">
        <v>53</v>
      </c>
      <c r="E445" s="217">
        <f t="shared" si="7"/>
        <v>0.39622641509433965</v>
      </c>
    </row>
    <row r="446" spans="1:5">
      <c r="A446" s="156" t="s">
        <v>61</v>
      </c>
      <c r="B446" s="164" t="s">
        <v>1640</v>
      </c>
      <c r="C446" s="216">
        <v>12</v>
      </c>
      <c r="D446" s="216">
        <v>21</v>
      </c>
      <c r="E446" s="217">
        <f t="shared" si="7"/>
        <v>0.42857142857142855</v>
      </c>
    </row>
    <row r="447" spans="1:5">
      <c r="A447" s="156" t="s">
        <v>72</v>
      </c>
      <c r="B447" s="164" t="s">
        <v>1641</v>
      </c>
      <c r="C447" s="216">
        <v>105</v>
      </c>
      <c r="D447" s="216">
        <v>177</v>
      </c>
      <c r="E447" s="217">
        <f t="shared" si="7"/>
        <v>0.40677966101694918</v>
      </c>
    </row>
    <row r="448" spans="1:5">
      <c r="A448" s="156" t="s">
        <v>52</v>
      </c>
      <c r="B448" s="164" t="s">
        <v>139</v>
      </c>
      <c r="C448" s="216">
        <v>337</v>
      </c>
      <c r="D448" s="216">
        <v>653</v>
      </c>
      <c r="E448" s="217">
        <f t="shared" si="7"/>
        <v>0.48392036753445633</v>
      </c>
    </row>
    <row r="449" spans="1:5">
      <c r="A449" s="156" t="s">
        <v>917</v>
      </c>
      <c r="B449" s="164" t="s">
        <v>391</v>
      </c>
      <c r="C449" s="216">
        <v>84</v>
      </c>
      <c r="D449" s="216">
        <v>151</v>
      </c>
      <c r="E449" s="217">
        <f t="shared" si="7"/>
        <v>0.44370860927152317</v>
      </c>
    </row>
    <row r="450" spans="1:5">
      <c r="A450" s="156" t="s">
        <v>72</v>
      </c>
      <c r="B450" s="164" t="s">
        <v>138</v>
      </c>
      <c r="C450" s="216">
        <v>402</v>
      </c>
      <c r="D450" s="216">
        <v>720</v>
      </c>
      <c r="E450" s="217">
        <f t="shared" si="7"/>
        <v>0.44166666666666665</v>
      </c>
    </row>
    <row r="451" spans="1:5">
      <c r="A451" s="156" t="s">
        <v>52</v>
      </c>
      <c r="B451" s="164" t="s">
        <v>755</v>
      </c>
      <c r="C451" s="216">
        <v>22</v>
      </c>
      <c r="D451" s="216">
        <v>48</v>
      </c>
      <c r="E451" s="217">
        <f t="shared" ref="E451:E514" si="8">(D451-C451)/D451</f>
        <v>0.54166666666666663</v>
      </c>
    </row>
    <row r="452" spans="1:5">
      <c r="A452" s="156" t="s">
        <v>917</v>
      </c>
      <c r="B452" s="164" t="s">
        <v>269</v>
      </c>
      <c r="C452" s="216">
        <v>176</v>
      </c>
      <c r="D452" s="216">
        <v>290</v>
      </c>
      <c r="E452" s="217">
        <f t="shared" si="8"/>
        <v>0.39310344827586208</v>
      </c>
    </row>
    <row r="453" spans="1:5">
      <c r="A453" s="156" t="s">
        <v>61</v>
      </c>
      <c r="B453" s="164" t="s">
        <v>832</v>
      </c>
      <c r="C453" s="216">
        <v>13</v>
      </c>
      <c r="D453" s="216">
        <v>23</v>
      </c>
      <c r="E453" s="217">
        <f t="shared" si="8"/>
        <v>0.43478260869565216</v>
      </c>
    </row>
    <row r="454" spans="1:5">
      <c r="A454" s="156" t="s">
        <v>61</v>
      </c>
      <c r="B454" s="164" t="s">
        <v>323</v>
      </c>
      <c r="C454" s="216">
        <v>104</v>
      </c>
      <c r="D454" s="216">
        <v>226</v>
      </c>
      <c r="E454" s="217">
        <f t="shared" si="8"/>
        <v>0.53982300884955747</v>
      </c>
    </row>
    <row r="455" spans="1:5">
      <c r="A455" s="156" t="s">
        <v>58</v>
      </c>
      <c r="B455" s="164" t="s">
        <v>1642</v>
      </c>
      <c r="C455" s="216">
        <v>766</v>
      </c>
      <c r="D455" s="216">
        <v>1743</v>
      </c>
      <c r="E455" s="217">
        <f t="shared" si="8"/>
        <v>0.56052782558806657</v>
      </c>
    </row>
    <row r="456" spans="1:5">
      <c r="A456" s="156" t="s">
        <v>58</v>
      </c>
      <c r="B456" s="164" t="s">
        <v>238</v>
      </c>
      <c r="C456" s="216">
        <v>195</v>
      </c>
      <c r="D456" s="216">
        <v>383</v>
      </c>
      <c r="E456" s="217">
        <f t="shared" si="8"/>
        <v>0.49086161879895562</v>
      </c>
    </row>
    <row r="457" spans="1:5">
      <c r="A457" s="156" t="s">
        <v>64</v>
      </c>
      <c r="B457" s="164" t="s">
        <v>182</v>
      </c>
      <c r="C457" s="216">
        <v>234</v>
      </c>
      <c r="D457" s="216">
        <v>499</v>
      </c>
      <c r="E457" s="217">
        <f t="shared" si="8"/>
        <v>0.53106212424849697</v>
      </c>
    </row>
    <row r="458" spans="1:5">
      <c r="A458" s="156" t="s">
        <v>58</v>
      </c>
      <c r="B458" s="164" t="s">
        <v>369</v>
      </c>
      <c r="C458" s="216">
        <v>88</v>
      </c>
      <c r="D458" s="216">
        <v>206</v>
      </c>
      <c r="E458" s="217">
        <f t="shared" si="8"/>
        <v>0.57281553398058249</v>
      </c>
    </row>
    <row r="459" spans="1:5">
      <c r="A459" s="156" t="s">
        <v>52</v>
      </c>
      <c r="B459" s="164" t="s">
        <v>605</v>
      </c>
      <c r="C459" s="216">
        <v>62</v>
      </c>
      <c r="D459" s="216">
        <v>91</v>
      </c>
      <c r="E459" s="217">
        <f t="shared" si="8"/>
        <v>0.31868131868131866</v>
      </c>
    </row>
    <row r="460" spans="1:5">
      <c r="A460" s="156" t="s">
        <v>72</v>
      </c>
      <c r="B460" s="164" t="s">
        <v>1643</v>
      </c>
      <c r="C460" s="216">
        <v>130</v>
      </c>
      <c r="D460" s="216">
        <v>224</v>
      </c>
      <c r="E460" s="217">
        <f t="shared" si="8"/>
        <v>0.41964285714285715</v>
      </c>
    </row>
    <row r="461" spans="1:5">
      <c r="A461" s="156" t="s">
        <v>52</v>
      </c>
      <c r="B461" s="164" t="s">
        <v>131</v>
      </c>
      <c r="C461" s="216">
        <v>493</v>
      </c>
      <c r="D461" s="216">
        <v>989</v>
      </c>
      <c r="E461" s="217">
        <f t="shared" si="8"/>
        <v>0.50151668351870571</v>
      </c>
    </row>
    <row r="462" spans="1:5">
      <c r="A462" s="156" t="s">
        <v>64</v>
      </c>
      <c r="B462" s="164" t="s">
        <v>558</v>
      </c>
      <c r="C462" s="216">
        <v>33</v>
      </c>
      <c r="D462" s="216">
        <v>68</v>
      </c>
      <c r="E462" s="217">
        <f t="shared" si="8"/>
        <v>0.51470588235294112</v>
      </c>
    </row>
    <row r="463" spans="1:5">
      <c r="A463" s="156" t="s">
        <v>52</v>
      </c>
      <c r="B463" s="164" t="s">
        <v>1644</v>
      </c>
      <c r="C463" s="216">
        <v>122</v>
      </c>
      <c r="D463" s="216">
        <v>324</v>
      </c>
      <c r="E463" s="217">
        <f t="shared" si="8"/>
        <v>0.62345679012345678</v>
      </c>
    </row>
    <row r="464" spans="1:5">
      <c r="A464" s="156" t="s">
        <v>58</v>
      </c>
      <c r="B464" s="164" t="s">
        <v>1645</v>
      </c>
      <c r="C464" s="216">
        <v>58</v>
      </c>
      <c r="D464" s="216">
        <v>89</v>
      </c>
      <c r="E464" s="217">
        <f t="shared" si="8"/>
        <v>0.34831460674157305</v>
      </c>
    </row>
    <row r="465" spans="1:5">
      <c r="A465" s="156" t="s">
        <v>64</v>
      </c>
      <c r="B465" s="164" t="s">
        <v>1646</v>
      </c>
      <c r="C465" s="216">
        <v>47</v>
      </c>
      <c r="D465" s="216">
        <v>77</v>
      </c>
      <c r="E465" s="217">
        <f t="shared" si="8"/>
        <v>0.38961038961038963</v>
      </c>
    </row>
    <row r="466" spans="1:5">
      <c r="A466" s="156" t="s">
        <v>72</v>
      </c>
      <c r="B466" s="164" t="s">
        <v>1647</v>
      </c>
      <c r="C466" s="216">
        <v>45</v>
      </c>
      <c r="D466" s="216">
        <v>72</v>
      </c>
      <c r="E466" s="217">
        <f t="shared" si="8"/>
        <v>0.375</v>
      </c>
    </row>
    <row r="467" spans="1:5">
      <c r="A467" s="156" t="s">
        <v>52</v>
      </c>
      <c r="B467" s="164" t="s">
        <v>284</v>
      </c>
      <c r="C467" s="216">
        <v>193</v>
      </c>
      <c r="D467" s="216">
        <v>265</v>
      </c>
      <c r="E467" s="217">
        <f t="shared" si="8"/>
        <v>0.27169811320754716</v>
      </c>
    </row>
    <row r="468" spans="1:5">
      <c r="A468" s="156" t="s">
        <v>58</v>
      </c>
      <c r="B468" s="164" t="s">
        <v>585</v>
      </c>
      <c r="C468" s="216">
        <v>33</v>
      </c>
      <c r="D468" s="216">
        <v>76</v>
      </c>
      <c r="E468" s="217">
        <f t="shared" si="8"/>
        <v>0.56578947368421051</v>
      </c>
    </row>
    <row r="469" spans="1:5">
      <c r="A469" s="156" t="s">
        <v>917</v>
      </c>
      <c r="B469" s="164" t="s">
        <v>360</v>
      </c>
      <c r="C469" s="216">
        <v>75</v>
      </c>
      <c r="D469" s="216">
        <v>178</v>
      </c>
      <c r="E469" s="217">
        <f t="shared" si="8"/>
        <v>0.5786516853932584</v>
      </c>
    </row>
    <row r="470" spans="1:5">
      <c r="A470" s="156" t="s">
        <v>64</v>
      </c>
      <c r="B470" s="164" t="s">
        <v>1648</v>
      </c>
      <c r="C470" s="216">
        <v>21</v>
      </c>
      <c r="D470" s="216">
        <v>39</v>
      </c>
      <c r="E470" s="217">
        <f t="shared" si="8"/>
        <v>0.46153846153846156</v>
      </c>
    </row>
    <row r="471" spans="1:5">
      <c r="A471" s="156" t="s">
        <v>52</v>
      </c>
      <c r="B471" s="164" t="s">
        <v>155</v>
      </c>
      <c r="C471" s="216">
        <v>281</v>
      </c>
      <c r="D471" s="216">
        <v>651</v>
      </c>
      <c r="E471" s="217">
        <f t="shared" si="8"/>
        <v>0.56835637480798773</v>
      </c>
    </row>
    <row r="472" spans="1:5">
      <c r="A472" s="156" t="s">
        <v>64</v>
      </c>
      <c r="B472" s="164" t="s">
        <v>710</v>
      </c>
      <c r="C472" s="216">
        <v>13</v>
      </c>
      <c r="D472" s="216">
        <v>34</v>
      </c>
      <c r="E472" s="217">
        <f t="shared" si="8"/>
        <v>0.61764705882352944</v>
      </c>
    </row>
    <row r="473" spans="1:5">
      <c r="A473" s="156" t="s">
        <v>58</v>
      </c>
      <c r="B473" s="164" t="s">
        <v>292</v>
      </c>
      <c r="C473" s="216">
        <v>115</v>
      </c>
      <c r="D473" s="216">
        <v>269</v>
      </c>
      <c r="E473" s="217">
        <f t="shared" si="8"/>
        <v>0.57249070631970256</v>
      </c>
    </row>
    <row r="474" spans="1:5">
      <c r="A474" s="156" t="s">
        <v>61</v>
      </c>
      <c r="B474" s="164" t="s">
        <v>638</v>
      </c>
      <c r="C474" s="216">
        <v>16</v>
      </c>
      <c r="D474" s="216">
        <v>66</v>
      </c>
      <c r="E474" s="217">
        <f t="shared" si="8"/>
        <v>0.75757575757575757</v>
      </c>
    </row>
    <row r="475" spans="1:5">
      <c r="A475" s="156" t="s">
        <v>58</v>
      </c>
      <c r="B475" s="164" t="s">
        <v>1649</v>
      </c>
      <c r="C475" s="216">
        <v>94</v>
      </c>
      <c r="D475" s="216">
        <v>198</v>
      </c>
      <c r="E475" s="217">
        <f t="shared" si="8"/>
        <v>0.5252525252525253</v>
      </c>
    </row>
    <row r="476" spans="1:5">
      <c r="A476" s="156" t="s">
        <v>61</v>
      </c>
      <c r="B476" s="164" t="s">
        <v>591</v>
      </c>
      <c r="C476" s="216">
        <v>71</v>
      </c>
      <c r="D476" s="216">
        <v>110</v>
      </c>
      <c r="E476" s="217">
        <f t="shared" si="8"/>
        <v>0.35454545454545455</v>
      </c>
    </row>
    <row r="477" spans="1:5">
      <c r="A477" s="156" t="s">
        <v>52</v>
      </c>
      <c r="B477" s="164" t="s">
        <v>158</v>
      </c>
      <c r="C477" s="216">
        <v>348</v>
      </c>
      <c r="D477" s="216">
        <v>724</v>
      </c>
      <c r="E477" s="217">
        <f t="shared" si="8"/>
        <v>0.51933701657458564</v>
      </c>
    </row>
    <row r="478" spans="1:5">
      <c r="A478" s="156" t="s">
        <v>56</v>
      </c>
      <c r="B478" s="164" t="s">
        <v>451</v>
      </c>
      <c r="C478" s="216">
        <v>106</v>
      </c>
      <c r="D478" s="216">
        <v>116</v>
      </c>
      <c r="E478" s="217">
        <f t="shared" si="8"/>
        <v>8.6206896551724144E-2</v>
      </c>
    </row>
    <row r="479" spans="1:5">
      <c r="A479" s="156" t="s">
        <v>72</v>
      </c>
      <c r="B479" s="164" t="s">
        <v>879</v>
      </c>
      <c r="C479" s="216">
        <v>4</v>
      </c>
      <c r="D479" s="216">
        <v>17</v>
      </c>
      <c r="E479" s="217">
        <f t="shared" si="8"/>
        <v>0.76470588235294112</v>
      </c>
    </row>
    <row r="480" spans="1:5">
      <c r="A480" s="156" t="s">
        <v>917</v>
      </c>
      <c r="B480" s="164" t="s">
        <v>231</v>
      </c>
      <c r="C480" s="216">
        <v>205</v>
      </c>
      <c r="D480" s="216">
        <v>343</v>
      </c>
      <c r="E480" s="217">
        <f t="shared" si="8"/>
        <v>0.40233236151603496</v>
      </c>
    </row>
    <row r="481" spans="1:5">
      <c r="A481" s="156" t="s">
        <v>64</v>
      </c>
      <c r="B481" s="164" t="s">
        <v>376</v>
      </c>
      <c r="C481" s="216">
        <v>62</v>
      </c>
      <c r="D481" s="216">
        <v>124</v>
      </c>
      <c r="E481" s="217">
        <f t="shared" si="8"/>
        <v>0.5</v>
      </c>
    </row>
    <row r="482" spans="1:5">
      <c r="A482" s="156" t="s">
        <v>58</v>
      </c>
      <c r="B482" s="164" t="s">
        <v>1650</v>
      </c>
      <c r="C482" s="216">
        <v>147</v>
      </c>
      <c r="D482" s="216">
        <v>165</v>
      </c>
      <c r="E482" s="217">
        <f t="shared" si="8"/>
        <v>0.10909090909090909</v>
      </c>
    </row>
    <row r="483" spans="1:5">
      <c r="A483" s="156" t="s">
        <v>64</v>
      </c>
      <c r="B483" s="164" t="s">
        <v>749</v>
      </c>
      <c r="C483" s="216">
        <v>11</v>
      </c>
      <c r="D483" s="216">
        <v>31</v>
      </c>
      <c r="E483" s="217">
        <f t="shared" si="8"/>
        <v>0.64516129032258063</v>
      </c>
    </row>
    <row r="484" spans="1:5">
      <c r="A484" s="156" t="s">
        <v>917</v>
      </c>
      <c r="B484" s="164" t="s">
        <v>216</v>
      </c>
      <c r="C484" s="216">
        <v>181</v>
      </c>
      <c r="D484" s="216">
        <v>344</v>
      </c>
      <c r="E484" s="217">
        <f t="shared" si="8"/>
        <v>0.47383720930232559</v>
      </c>
    </row>
    <row r="485" spans="1:5">
      <c r="A485" s="156" t="s">
        <v>72</v>
      </c>
      <c r="B485" s="164" t="s">
        <v>662</v>
      </c>
      <c r="C485" s="216">
        <v>49</v>
      </c>
      <c r="D485" s="216">
        <v>81</v>
      </c>
      <c r="E485" s="217">
        <f t="shared" si="8"/>
        <v>0.39506172839506171</v>
      </c>
    </row>
    <row r="486" spans="1:5">
      <c r="A486" s="156" t="s">
        <v>61</v>
      </c>
      <c r="B486" s="164" t="s">
        <v>531</v>
      </c>
      <c r="C486" s="216">
        <v>69</v>
      </c>
      <c r="D486" s="216">
        <v>106</v>
      </c>
      <c r="E486" s="217">
        <f t="shared" si="8"/>
        <v>0.34905660377358488</v>
      </c>
    </row>
    <row r="487" spans="1:5">
      <c r="A487" s="156" t="s">
        <v>58</v>
      </c>
      <c r="B487" s="164" t="s">
        <v>335</v>
      </c>
      <c r="C487" s="216">
        <v>101</v>
      </c>
      <c r="D487" s="216">
        <v>151</v>
      </c>
      <c r="E487" s="217">
        <f t="shared" si="8"/>
        <v>0.33112582781456956</v>
      </c>
    </row>
    <row r="488" spans="1:5">
      <c r="A488" s="156" t="s">
        <v>58</v>
      </c>
      <c r="B488" s="164" t="s">
        <v>1651</v>
      </c>
      <c r="C488" s="216">
        <v>143</v>
      </c>
      <c r="D488" s="216">
        <v>257</v>
      </c>
      <c r="E488" s="217">
        <f t="shared" si="8"/>
        <v>0.44357976653696496</v>
      </c>
    </row>
    <row r="489" spans="1:5">
      <c r="A489" s="156" t="s">
        <v>61</v>
      </c>
      <c r="B489" s="164" t="s">
        <v>1652</v>
      </c>
      <c r="C489" s="216">
        <v>9</v>
      </c>
      <c r="D489" s="216">
        <v>15</v>
      </c>
      <c r="E489" s="217">
        <f t="shared" si="8"/>
        <v>0.4</v>
      </c>
    </row>
    <row r="490" spans="1:5">
      <c r="A490" s="156" t="s">
        <v>52</v>
      </c>
      <c r="B490" s="164" t="s">
        <v>513</v>
      </c>
      <c r="C490" s="216">
        <v>44</v>
      </c>
      <c r="D490" s="216">
        <v>98</v>
      </c>
      <c r="E490" s="217">
        <f t="shared" si="8"/>
        <v>0.55102040816326525</v>
      </c>
    </row>
    <row r="491" spans="1:5">
      <c r="A491" s="156" t="s">
        <v>52</v>
      </c>
      <c r="B491" s="164" t="s">
        <v>695</v>
      </c>
      <c r="C491" s="216">
        <v>40</v>
      </c>
      <c r="D491" s="216">
        <v>57</v>
      </c>
      <c r="E491" s="217">
        <f t="shared" si="8"/>
        <v>0.2982456140350877</v>
      </c>
    </row>
    <row r="492" spans="1:5">
      <c r="A492" s="156" t="s">
        <v>52</v>
      </c>
      <c r="B492" s="164" t="s">
        <v>880</v>
      </c>
      <c r="C492" s="216">
        <v>21</v>
      </c>
      <c r="D492" s="216">
        <v>28</v>
      </c>
      <c r="E492" s="217">
        <f t="shared" si="8"/>
        <v>0.25</v>
      </c>
    </row>
    <row r="493" spans="1:5">
      <c r="A493" s="156" t="s">
        <v>72</v>
      </c>
      <c r="B493" s="164" t="s">
        <v>548</v>
      </c>
      <c r="C493" s="216">
        <v>92</v>
      </c>
      <c r="D493" s="216">
        <v>136</v>
      </c>
      <c r="E493" s="217">
        <f t="shared" si="8"/>
        <v>0.3235294117647059</v>
      </c>
    </row>
    <row r="494" spans="1:5">
      <c r="A494" s="156" t="s">
        <v>61</v>
      </c>
      <c r="B494" s="164" t="s">
        <v>1653</v>
      </c>
      <c r="C494" s="216">
        <v>67</v>
      </c>
      <c r="D494" s="216">
        <v>99</v>
      </c>
      <c r="E494" s="217">
        <f t="shared" si="8"/>
        <v>0.32323232323232326</v>
      </c>
    </row>
    <row r="495" spans="1:5">
      <c r="A495" s="156" t="s">
        <v>56</v>
      </c>
      <c r="B495" s="164" t="s">
        <v>296</v>
      </c>
      <c r="C495" s="216">
        <v>123</v>
      </c>
      <c r="D495" s="216">
        <v>242</v>
      </c>
      <c r="E495" s="217">
        <f t="shared" si="8"/>
        <v>0.49173553719008267</v>
      </c>
    </row>
    <row r="496" spans="1:5">
      <c r="A496" s="156" t="s">
        <v>61</v>
      </c>
      <c r="B496" s="164" t="s">
        <v>479</v>
      </c>
      <c r="C496" s="216">
        <v>115</v>
      </c>
      <c r="D496" s="216">
        <v>187</v>
      </c>
      <c r="E496" s="217">
        <f t="shared" si="8"/>
        <v>0.38502673796791442</v>
      </c>
    </row>
    <row r="497" spans="1:5">
      <c r="A497" s="156" t="s">
        <v>72</v>
      </c>
      <c r="B497" s="164" t="s">
        <v>362</v>
      </c>
      <c r="C497" s="216">
        <v>152</v>
      </c>
      <c r="D497" s="216">
        <v>204</v>
      </c>
      <c r="E497" s="217">
        <f t="shared" si="8"/>
        <v>0.25490196078431371</v>
      </c>
    </row>
    <row r="498" spans="1:5">
      <c r="A498" s="156" t="s">
        <v>56</v>
      </c>
      <c r="B498" s="164" t="s">
        <v>118</v>
      </c>
      <c r="C498" s="216">
        <v>713</v>
      </c>
      <c r="D498" s="216">
        <v>1160</v>
      </c>
      <c r="E498" s="217">
        <f t="shared" si="8"/>
        <v>0.38534482758620692</v>
      </c>
    </row>
    <row r="499" spans="1:5">
      <c r="A499" s="156" t="s">
        <v>917</v>
      </c>
      <c r="B499" s="164" t="s">
        <v>435</v>
      </c>
      <c r="C499" s="216">
        <v>19</v>
      </c>
      <c r="D499" s="216">
        <v>68</v>
      </c>
      <c r="E499" s="217">
        <f t="shared" si="8"/>
        <v>0.72058823529411764</v>
      </c>
    </row>
    <row r="500" spans="1:5">
      <c r="A500" s="156" t="s">
        <v>72</v>
      </c>
      <c r="B500" s="164" t="s">
        <v>240</v>
      </c>
      <c r="C500" s="216">
        <v>178</v>
      </c>
      <c r="D500" s="216">
        <v>250</v>
      </c>
      <c r="E500" s="217">
        <f t="shared" si="8"/>
        <v>0.28799999999999998</v>
      </c>
    </row>
    <row r="501" spans="1:5">
      <c r="A501" s="156" t="s">
        <v>72</v>
      </c>
      <c r="B501" s="164" t="s">
        <v>1654</v>
      </c>
      <c r="C501" s="216">
        <v>522</v>
      </c>
      <c r="D501" s="216">
        <v>957</v>
      </c>
      <c r="E501" s="217">
        <f t="shared" si="8"/>
        <v>0.45454545454545453</v>
      </c>
    </row>
    <row r="502" spans="1:5">
      <c r="A502" s="156" t="s">
        <v>61</v>
      </c>
      <c r="B502" s="164" t="s">
        <v>62</v>
      </c>
      <c r="C502" s="216">
        <v>3450</v>
      </c>
      <c r="D502" s="216">
        <v>7642</v>
      </c>
      <c r="E502" s="217">
        <f t="shared" si="8"/>
        <v>0.54854750065427893</v>
      </c>
    </row>
    <row r="503" spans="1:5">
      <c r="A503" s="156" t="s">
        <v>61</v>
      </c>
      <c r="B503" s="164" t="s">
        <v>833</v>
      </c>
      <c r="C503" s="216">
        <v>21</v>
      </c>
      <c r="D503" s="216">
        <v>38</v>
      </c>
      <c r="E503" s="217">
        <f t="shared" si="8"/>
        <v>0.44736842105263158</v>
      </c>
    </row>
    <row r="504" spans="1:5">
      <c r="A504" s="156" t="s">
        <v>52</v>
      </c>
      <c r="B504" s="164" t="s">
        <v>441</v>
      </c>
      <c r="C504" s="216">
        <v>64</v>
      </c>
      <c r="D504" s="216">
        <v>129</v>
      </c>
      <c r="E504" s="217">
        <f t="shared" si="8"/>
        <v>0.50387596899224807</v>
      </c>
    </row>
    <row r="505" spans="1:5">
      <c r="A505" s="156" t="s">
        <v>52</v>
      </c>
      <c r="B505" s="164" t="s">
        <v>1655</v>
      </c>
      <c r="C505" s="216">
        <v>13</v>
      </c>
      <c r="D505" s="216">
        <v>23</v>
      </c>
      <c r="E505" s="217">
        <f t="shared" si="8"/>
        <v>0.43478260869565216</v>
      </c>
    </row>
    <row r="506" spans="1:5">
      <c r="A506" s="156" t="s">
        <v>52</v>
      </c>
      <c r="B506" s="164" t="s">
        <v>639</v>
      </c>
      <c r="C506" s="216">
        <v>37</v>
      </c>
      <c r="D506" s="216">
        <v>58</v>
      </c>
      <c r="E506" s="217">
        <f t="shared" si="8"/>
        <v>0.36206896551724138</v>
      </c>
    </row>
    <row r="507" spans="1:5">
      <c r="A507" s="156" t="s">
        <v>72</v>
      </c>
      <c r="B507" s="164" t="s">
        <v>628</v>
      </c>
      <c r="C507" s="216">
        <v>70</v>
      </c>
      <c r="D507" s="216">
        <v>99</v>
      </c>
      <c r="E507" s="217">
        <f t="shared" si="8"/>
        <v>0.29292929292929293</v>
      </c>
    </row>
    <row r="508" spans="1:5">
      <c r="A508" s="156" t="s">
        <v>58</v>
      </c>
      <c r="B508" s="164" t="s">
        <v>1656</v>
      </c>
      <c r="C508" s="216">
        <v>872</v>
      </c>
      <c r="D508" s="216">
        <v>1794</v>
      </c>
      <c r="E508" s="217">
        <f t="shared" si="8"/>
        <v>0.51393534002229657</v>
      </c>
    </row>
    <row r="509" spans="1:5">
      <c r="A509" s="156" t="s">
        <v>64</v>
      </c>
      <c r="B509" s="164" t="s">
        <v>297</v>
      </c>
      <c r="C509" s="216">
        <v>189</v>
      </c>
      <c r="D509" s="216">
        <v>323</v>
      </c>
      <c r="E509" s="217">
        <f t="shared" si="8"/>
        <v>0.4148606811145511</v>
      </c>
    </row>
    <row r="510" spans="1:5">
      <c r="A510" s="156" t="s">
        <v>72</v>
      </c>
      <c r="B510" s="164" t="s">
        <v>167</v>
      </c>
      <c r="C510" s="216">
        <v>273</v>
      </c>
      <c r="D510" s="216">
        <v>481</v>
      </c>
      <c r="E510" s="217">
        <f t="shared" si="8"/>
        <v>0.43243243243243246</v>
      </c>
    </row>
    <row r="511" spans="1:5">
      <c r="A511" s="156" t="s">
        <v>64</v>
      </c>
      <c r="B511" s="164" t="s">
        <v>861</v>
      </c>
      <c r="C511" s="216">
        <v>9</v>
      </c>
      <c r="D511" s="216">
        <v>22</v>
      </c>
      <c r="E511" s="217">
        <f t="shared" si="8"/>
        <v>0.59090909090909094</v>
      </c>
    </row>
    <row r="512" spans="1:5">
      <c r="A512" s="156" t="s">
        <v>917</v>
      </c>
      <c r="B512" s="164" t="s">
        <v>112</v>
      </c>
      <c r="C512" s="216">
        <v>612</v>
      </c>
      <c r="D512" s="216">
        <v>1246</v>
      </c>
      <c r="E512" s="217">
        <f t="shared" si="8"/>
        <v>0.5088282504012841</v>
      </c>
    </row>
    <row r="513" spans="1:5">
      <c r="A513" s="156" t="s">
        <v>64</v>
      </c>
      <c r="B513" s="164" t="s">
        <v>686</v>
      </c>
      <c r="C513" s="216">
        <v>45</v>
      </c>
      <c r="D513" s="216">
        <v>82</v>
      </c>
      <c r="E513" s="217">
        <f t="shared" si="8"/>
        <v>0.45121951219512196</v>
      </c>
    </row>
    <row r="514" spans="1:5">
      <c r="A514" s="156" t="s">
        <v>79</v>
      </c>
      <c r="B514" s="164" t="s">
        <v>1657</v>
      </c>
      <c r="C514" s="216">
        <v>33</v>
      </c>
      <c r="D514" s="216">
        <v>56</v>
      </c>
      <c r="E514" s="217">
        <f t="shared" si="8"/>
        <v>0.4107142857142857</v>
      </c>
    </row>
    <row r="515" spans="1:5">
      <c r="A515" s="156" t="s">
        <v>72</v>
      </c>
      <c r="B515" s="164" t="s">
        <v>1658</v>
      </c>
      <c r="C515" s="216">
        <v>48</v>
      </c>
      <c r="D515" s="216">
        <v>64</v>
      </c>
      <c r="E515" s="217">
        <f t="shared" ref="E515:E578" si="9">(D515-C515)/D515</f>
        <v>0.25</v>
      </c>
    </row>
    <row r="516" spans="1:5">
      <c r="A516" s="156" t="s">
        <v>52</v>
      </c>
      <c r="B516" s="164" t="s">
        <v>592</v>
      </c>
      <c r="C516" s="216">
        <v>42</v>
      </c>
      <c r="D516" s="216">
        <v>86</v>
      </c>
      <c r="E516" s="217">
        <f t="shared" si="9"/>
        <v>0.51162790697674421</v>
      </c>
    </row>
    <row r="517" spans="1:5">
      <c r="A517" s="156" t="s">
        <v>72</v>
      </c>
      <c r="B517" s="164" t="s">
        <v>142</v>
      </c>
      <c r="C517" s="216">
        <v>363</v>
      </c>
      <c r="D517" s="216">
        <v>671</v>
      </c>
      <c r="E517" s="217">
        <f t="shared" si="9"/>
        <v>0.45901639344262296</v>
      </c>
    </row>
    <row r="518" spans="1:5">
      <c r="A518" s="156" t="s">
        <v>61</v>
      </c>
      <c r="B518" s="164" t="s">
        <v>737</v>
      </c>
      <c r="C518" s="216">
        <v>41</v>
      </c>
      <c r="D518" s="216">
        <v>38</v>
      </c>
      <c r="E518" s="217">
        <f t="shared" si="9"/>
        <v>-7.8947368421052627E-2</v>
      </c>
    </row>
    <row r="519" spans="1:5">
      <c r="A519" s="156" t="s">
        <v>64</v>
      </c>
      <c r="B519" s="164" t="s">
        <v>1659</v>
      </c>
      <c r="C519" s="216">
        <v>17</v>
      </c>
      <c r="D519" s="216">
        <v>43</v>
      </c>
      <c r="E519" s="217">
        <f t="shared" si="9"/>
        <v>0.60465116279069764</v>
      </c>
    </row>
    <row r="520" spans="1:5">
      <c r="A520" s="156" t="s">
        <v>64</v>
      </c>
      <c r="B520" s="164" t="s">
        <v>283</v>
      </c>
      <c r="C520" s="216">
        <v>128</v>
      </c>
      <c r="D520" s="216">
        <v>249</v>
      </c>
      <c r="E520" s="217">
        <f t="shared" si="9"/>
        <v>0.4859437751004016</v>
      </c>
    </row>
    <row r="521" spans="1:5">
      <c r="A521" s="156" t="s">
        <v>52</v>
      </c>
      <c r="B521" s="164" t="s">
        <v>104</v>
      </c>
      <c r="C521" s="216">
        <v>574</v>
      </c>
      <c r="D521" s="216">
        <v>1531</v>
      </c>
      <c r="E521" s="217">
        <f t="shared" si="9"/>
        <v>0.62508164598301763</v>
      </c>
    </row>
    <row r="522" spans="1:5">
      <c r="A522" s="156" t="s">
        <v>64</v>
      </c>
      <c r="B522" s="164" t="s">
        <v>1660</v>
      </c>
      <c r="C522" s="216">
        <v>19</v>
      </c>
      <c r="D522" s="216">
        <v>36</v>
      </c>
      <c r="E522" s="217">
        <f t="shared" si="9"/>
        <v>0.47222222222222221</v>
      </c>
    </row>
    <row r="523" spans="1:5">
      <c r="A523" s="156" t="s">
        <v>56</v>
      </c>
      <c r="B523" s="164" t="s">
        <v>246</v>
      </c>
      <c r="C523" s="216">
        <v>157</v>
      </c>
      <c r="D523" s="216">
        <v>348</v>
      </c>
      <c r="E523" s="217">
        <f t="shared" si="9"/>
        <v>0.54885057471264365</v>
      </c>
    </row>
    <row r="524" spans="1:5">
      <c r="A524" s="156" t="s">
        <v>61</v>
      </c>
      <c r="B524" s="164" t="s">
        <v>593</v>
      </c>
      <c r="C524" s="216">
        <v>43</v>
      </c>
      <c r="D524" s="216">
        <v>86</v>
      </c>
      <c r="E524" s="217">
        <f t="shared" si="9"/>
        <v>0.5</v>
      </c>
    </row>
    <row r="525" spans="1:5">
      <c r="A525" s="156" t="s">
        <v>72</v>
      </c>
      <c r="B525" s="164" t="s">
        <v>219</v>
      </c>
      <c r="C525" s="216">
        <v>140</v>
      </c>
      <c r="D525" s="216">
        <v>255</v>
      </c>
      <c r="E525" s="217">
        <f t="shared" si="9"/>
        <v>0.45098039215686275</v>
      </c>
    </row>
    <row r="526" spans="1:5">
      <c r="A526" s="156" t="s">
        <v>52</v>
      </c>
      <c r="B526" s="164" t="s">
        <v>115</v>
      </c>
      <c r="C526" s="216">
        <v>708</v>
      </c>
      <c r="D526" s="216">
        <v>1363</v>
      </c>
      <c r="E526" s="217">
        <f t="shared" si="9"/>
        <v>0.48055759354365368</v>
      </c>
    </row>
    <row r="527" spans="1:5">
      <c r="A527" s="156" t="s">
        <v>52</v>
      </c>
      <c r="B527" s="164" t="s">
        <v>1661</v>
      </c>
      <c r="C527" s="216">
        <v>70</v>
      </c>
      <c r="D527" s="216">
        <v>149</v>
      </c>
      <c r="E527" s="217">
        <f t="shared" si="9"/>
        <v>0.53020134228187921</v>
      </c>
    </row>
    <row r="528" spans="1:5">
      <c r="A528" s="156" t="s">
        <v>917</v>
      </c>
      <c r="B528" s="164" t="s">
        <v>299</v>
      </c>
      <c r="C528" s="216">
        <v>133</v>
      </c>
      <c r="D528" s="216">
        <v>275</v>
      </c>
      <c r="E528" s="217">
        <f t="shared" si="9"/>
        <v>0.51636363636363636</v>
      </c>
    </row>
    <row r="529" spans="1:5">
      <c r="A529" s="156" t="s">
        <v>917</v>
      </c>
      <c r="B529" s="164" t="s">
        <v>461</v>
      </c>
      <c r="C529" s="216">
        <v>64</v>
      </c>
      <c r="D529" s="216">
        <v>128</v>
      </c>
      <c r="E529" s="217">
        <f t="shared" si="9"/>
        <v>0.5</v>
      </c>
    </row>
    <row r="530" spans="1:5">
      <c r="A530" s="156" t="s">
        <v>61</v>
      </c>
      <c r="B530" s="164" t="s">
        <v>809</v>
      </c>
      <c r="C530" s="216">
        <v>35</v>
      </c>
      <c r="D530" s="216">
        <v>44</v>
      </c>
      <c r="E530" s="217">
        <f t="shared" si="9"/>
        <v>0.20454545454545456</v>
      </c>
    </row>
    <row r="531" spans="1:5">
      <c r="A531" s="156" t="s">
        <v>58</v>
      </c>
      <c r="B531" s="164" t="s">
        <v>767</v>
      </c>
      <c r="C531" s="216">
        <v>19</v>
      </c>
      <c r="D531" s="216">
        <v>30</v>
      </c>
      <c r="E531" s="217">
        <f t="shared" si="9"/>
        <v>0.36666666666666664</v>
      </c>
    </row>
    <row r="532" spans="1:5">
      <c r="A532" s="156" t="s">
        <v>61</v>
      </c>
      <c r="B532" s="164" t="s">
        <v>1662</v>
      </c>
      <c r="C532" s="216">
        <v>3</v>
      </c>
      <c r="D532" s="216">
        <v>17</v>
      </c>
      <c r="E532" s="217">
        <f t="shared" si="9"/>
        <v>0.82352941176470584</v>
      </c>
    </row>
    <row r="533" spans="1:5">
      <c r="A533" s="156" t="s">
        <v>72</v>
      </c>
      <c r="B533" s="164" t="s">
        <v>1663</v>
      </c>
      <c r="C533" s="216">
        <v>28</v>
      </c>
      <c r="D533" s="216">
        <v>42</v>
      </c>
      <c r="E533" s="217">
        <f t="shared" si="9"/>
        <v>0.33333333333333331</v>
      </c>
    </row>
    <row r="534" spans="1:5">
      <c r="A534" s="156" t="s">
        <v>72</v>
      </c>
      <c r="B534" s="164" t="s">
        <v>168</v>
      </c>
      <c r="C534" s="216">
        <v>367</v>
      </c>
      <c r="D534" s="216">
        <v>578</v>
      </c>
      <c r="E534" s="217">
        <f t="shared" si="9"/>
        <v>0.36505190311418684</v>
      </c>
    </row>
    <row r="535" spans="1:5">
      <c r="A535" s="156" t="s">
        <v>58</v>
      </c>
      <c r="B535" s="164" t="s">
        <v>696</v>
      </c>
      <c r="C535" s="216">
        <v>19</v>
      </c>
      <c r="D535" s="216">
        <v>36</v>
      </c>
      <c r="E535" s="217">
        <f t="shared" si="9"/>
        <v>0.47222222222222221</v>
      </c>
    </row>
    <row r="536" spans="1:5">
      <c r="A536" s="156" t="s">
        <v>52</v>
      </c>
      <c r="B536" s="164" t="s">
        <v>1664</v>
      </c>
      <c r="C536" s="216">
        <v>15</v>
      </c>
      <c r="D536" s="216">
        <v>29</v>
      </c>
      <c r="E536" s="217">
        <f t="shared" si="9"/>
        <v>0.48275862068965519</v>
      </c>
    </row>
    <row r="537" spans="1:5">
      <c r="A537" s="156" t="s">
        <v>58</v>
      </c>
      <c r="B537" s="164" t="s">
        <v>1665</v>
      </c>
      <c r="C537" s="216">
        <v>75</v>
      </c>
      <c r="D537" s="216">
        <v>107</v>
      </c>
      <c r="E537" s="217">
        <f t="shared" si="9"/>
        <v>0.29906542056074764</v>
      </c>
    </row>
    <row r="538" spans="1:5">
      <c r="A538" s="156" t="s">
        <v>58</v>
      </c>
      <c r="B538" s="164" t="s">
        <v>1666</v>
      </c>
      <c r="C538" s="216">
        <v>48</v>
      </c>
      <c r="D538" s="216">
        <v>75</v>
      </c>
      <c r="E538" s="217">
        <f t="shared" si="9"/>
        <v>0.36</v>
      </c>
    </row>
    <row r="539" spans="1:5">
      <c r="A539" s="156" t="s">
        <v>52</v>
      </c>
      <c r="B539" s="164" t="s">
        <v>162</v>
      </c>
      <c r="C539" s="216">
        <v>326</v>
      </c>
      <c r="D539" s="216">
        <v>685</v>
      </c>
      <c r="E539" s="217">
        <f t="shared" si="9"/>
        <v>0.52408759124087589</v>
      </c>
    </row>
    <row r="540" spans="1:5">
      <c r="A540" s="156" t="s">
        <v>72</v>
      </c>
      <c r="B540" s="164" t="s">
        <v>173</v>
      </c>
      <c r="C540" s="216">
        <v>323</v>
      </c>
      <c r="D540" s="216">
        <v>677</v>
      </c>
      <c r="E540" s="217">
        <f t="shared" si="9"/>
        <v>0.52289512555391437</v>
      </c>
    </row>
    <row r="541" spans="1:5">
      <c r="A541" s="156" t="s">
        <v>52</v>
      </c>
      <c r="B541" s="164" t="s">
        <v>96</v>
      </c>
      <c r="C541" s="216">
        <v>839</v>
      </c>
      <c r="D541" s="216">
        <v>1778</v>
      </c>
      <c r="E541" s="217">
        <f t="shared" si="9"/>
        <v>0.52812148481439825</v>
      </c>
    </row>
    <row r="542" spans="1:5">
      <c r="A542" s="156" t="s">
        <v>917</v>
      </c>
      <c r="B542" s="164" t="s">
        <v>516</v>
      </c>
      <c r="C542" s="216">
        <v>50</v>
      </c>
      <c r="D542" s="216">
        <v>99</v>
      </c>
      <c r="E542" s="217">
        <f t="shared" si="9"/>
        <v>0.49494949494949497</v>
      </c>
    </row>
    <row r="543" spans="1:5">
      <c r="A543" s="156" t="s">
        <v>61</v>
      </c>
      <c r="B543" s="164" t="s">
        <v>810</v>
      </c>
      <c r="C543" s="216">
        <v>17</v>
      </c>
      <c r="D543" s="216">
        <v>44</v>
      </c>
      <c r="E543" s="217">
        <f t="shared" si="9"/>
        <v>0.61363636363636365</v>
      </c>
    </row>
    <row r="544" spans="1:5">
      <c r="A544" s="156" t="s">
        <v>917</v>
      </c>
      <c r="B544" s="164" t="s">
        <v>1667</v>
      </c>
      <c r="C544" s="216">
        <v>83</v>
      </c>
      <c r="D544" s="216">
        <v>190</v>
      </c>
      <c r="E544" s="217">
        <f t="shared" si="9"/>
        <v>0.56315789473684208</v>
      </c>
    </row>
    <row r="545" spans="1:5">
      <c r="A545" s="156" t="s">
        <v>61</v>
      </c>
      <c r="B545" s="164" t="s">
        <v>881</v>
      </c>
      <c r="C545" s="216">
        <v>11</v>
      </c>
      <c r="D545" s="216">
        <v>19</v>
      </c>
      <c r="E545" s="217">
        <f t="shared" si="9"/>
        <v>0.42105263157894735</v>
      </c>
    </row>
    <row r="546" spans="1:5">
      <c r="A546" s="156" t="s">
        <v>52</v>
      </c>
      <c r="B546" s="164" t="s">
        <v>532</v>
      </c>
      <c r="C546" s="216">
        <v>58</v>
      </c>
      <c r="D546" s="216">
        <v>97</v>
      </c>
      <c r="E546" s="217">
        <f t="shared" si="9"/>
        <v>0.40206185567010311</v>
      </c>
    </row>
    <row r="547" spans="1:5">
      <c r="A547" s="156" t="s">
        <v>72</v>
      </c>
      <c r="B547" s="164" t="s">
        <v>340</v>
      </c>
      <c r="C547" s="216">
        <v>114</v>
      </c>
      <c r="D547" s="216">
        <v>189</v>
      </c>
      <c r="E547" s="217">
        <f t="shared" si="9"/>
        <v>0.3968253968253968</v>
      </c>
    </row>
    <row r="548" spans="1:5">
      <c r="A548" s="156" t="s">
        <v>58</v>
      </c>
      <c r="B548" s="164" t="s">
        <v>727</v>
      </c>
      <c r="C548" s="216">
        <v>27</v>
      </c>
      <c r="D548" s="216">
        <v>43</v>
      </c>
      <c r="E548" s="217">
        <f t="shared" si="9"/>
        <v>0.37209302325581395</v>
      </c>
    </row>
    <row r="549" spans="1:5">
      <c r="A549" s="156" t="s">
        <v>58</v>
      </c>
      <c r="B549" s="164" t="s">
        <v>641</v>
      </c>
      <c r="C549" s="216">
        <v>40</v>
      </c>
      <c r="D549" s="216">
        <v>64</v>
      </c>
      <c r="E549" s="217">
        <f t="shared" si="9"/>
        <v>0.375</v>
      </c>
    </row>
    <row r="550" spans="1:5">
      <c r="A550" s="156" t="s">
        <v>917</v>
      </c>
      <c r="B550" s="164" t="s">
        <v>1668</v>
      </c>
      <c r="C550" s="216">
        <v>26</v>
      </c>
      <c r="D550" s="216">
        <v>51</v>
      </c>
      <c r="E550" s="217">
        <f t="shared" si="9"/>
        <v>0.49019607843137253</v>
      </c>
    </row>
    <row r="551" spans="1:5">
      <c r="A551" s="156" t="s">
        <v>52</v>
      </c>
      <c r="B551" s="164" t="s">
        <v>1669</v>
      </c>
      <c r="C551" s="216">
        <v>173</v>
      </c>
      <c r="D551" s="216">
        <v>332</v>
      </c>
      <c r="E551" s="217">
        <f t="shared" si="9"/>
        <v>0.47891566265060243</v>
      </c>
    </row>
    <row r="552" spans="1:5">
      <c r="A552" s="156" t="s">
        <v>52</v>
      </c>
      <c r="B552" s="164" t="s">
        <v>1670</v>
      </c>
      <c r="C552" s="216">
        <v>769</v>
      </c>
      <c r="D552" s="216">
        <v>1364</v>
      </c>
      <c r="E552" s="217">
        <f t="shared" si="9"/>
        <v>0.43621700879765396</v>
      </c>
    </row>
    <row r="553" spans="1:5">
      <c r="A553" s="156" t="s">
        <v>79</v>
      </c>
      <c r="B553" s="164" t="s">
        <v>80</v>
      </c>
      <c r="C553" s="216">
        <v>966</v>
      </c>
      <c r="D553" s="216">
        <v>2191</v>
      </c>
      <c r="E553" s="217">
        <f t="shared" si="9"/>
        <v>0.5591054313099042</v>
      </c>
    </row>
    <row r="554" spans="1:5">
      <c r="A554" s="156" t="s">
        <v>72</v>
      </c>
      <c r="B554" s="164" t="s">
        <v>1671</v>
      </c>
      <c r="C554" s="216">
        <v>221</v>
      </c>
      <c r="D554" s="216">
        <v>404</v>
      </c>
      <c r="E554" s="217">
        <f t="shared" si="9"/>
        <v>0.45297029702970298</v>
      </c>
    </row>
    <row r="555" spans="1:5">
      <c r="A555" s="156" t="s">
        <v>72</v>
      </c>
      <c r="B555" s="164" t="s">
        <v>1672</v>
      </c>
      <c r="C555" s="216">
        <v>281</v>
      </c>
      <c r="D555" s="216">
        <v>490</v>
      </c>
      <c r="E555" s="217">
        <f t="shared" si="9"/>
        <v>0.42653061224489797</v>
      </c>
    </row>
    <row r="556" spans="1:5">
      <c r="A556" s="156" t="s">
        <v>52</v>
      </c>
      <c r="B556" s="164" t="s">
        <v>278</v>
      </c>
      <c r="C556" s="216">
        <v>159</v>
      </c>
      <c r="D556" s="216">
        <v>336</v>
      </c>
      <c r="E556" s="217">
        <f t="shared" si="9"/>
        <v>0.5267857142857143</v>
      </c>
    </row>
    <row r="557" spans="1:5">
      <c r="A557" s="156" t="s">
        <v>72</v>
      </c>
      <c r="B557" s="164" t="s">
        <v>288</v>
      </c>
      <c r="C557" s="216">
        <v>182</v>
      </c>
      <c r="D557" s="216">
        <v>324</v>
      </c>
      <c r="E557" s="217">
        <f t="shared" si="9"/>
        <v>0.43827160493827161</v>
      </c>
    </row>
    <row r="558" spans="1:5">
      <c r="A558" s="156" t="s">
        <v>72</v>
      </c>
      <c r="B558" s="164" t="s">
        <v>649</v>
      </c>
      <c r="C558" s="216">
        <v>107</v>
      </c>
      <c r="D558" s="216">
        <v>121</v>
      </c>
      <c r="E558" s="217">
        <f t="shared" si="9"/>
        <v>0.11570247933884298</v>
      </c>
    </row>
    <row r="559" spans="1:5">
      <c r="A559" s="156" t="s">
        <v>72</v>
      </c>
      <c r="B559" s="164" t="s">
        <v>871</v>
      </c>
      <c r="C559" s="216">
        <v>8</v>
      </c>
      <c r="D559" s="216">
        <v>25</v>
      </c>
      <c r="E559" s="217">
        <f t="shared" si="9"/>
        <v>0.68</v>
      </c>
    </row>
    <row r="560" spans="1:5">
      <c r="A560" s="156" t="s">
        <v>52</v>
      </c>
      <c r="B560" s="164" t="s">
        <v>1673</v>
      </c>
      <c r="C560" s="216">
        <v>15</v>
      </c>
      <c r="D560" s="216">
        <v>10</v>
      </c>
      <c r="E560" s="217">
        <f t="shared" si="9"/>
        <v>-0.5</v>
      </c>
    </row>
    <row r="561" spans="1:5">
      <c r="A561" s="156" t="s">
        <v>72</v>
      </c>
      <c r="B561" s="164" t="s">
        <v>83</v>
      </c>
      <c r="C561" s="216">
        <v>1071</v>
      </c>
      <c r="D561" s="216">
        <v>2233</v>
      </c>
      <c r="E561" s="217">
        <f t="shared" si="9"/>
        <v>0.52037617554858939</v>
      </c>
    </row>
    <row r="562" spans="1:5">
      <c r="A562" s="156" t="s">
        <v>61</v>
      </c>
      <c r="B562" s="164" t="s">
        <v>885</v>
      </c>
      <c r="C562" s="216">
        <v>12</v>
      </c>
      <c r="D562" s="216">
        <v>26</v>
      </c>
      <c r="E562" s="217">
        <f t="shared" si="9"/>
        <v>0.53846153846153844</v>
      </c>
    </row>
    <row r="563" spans="1:5">
      <c r="A563" s="156" t="s">
        <v>56</v>
      </c>
      <c r="B563" s="164" t="s">
        <v>77</v>
      </c>
      <c r="C563" s="216">
        <v>1661</v>
      </c>
      <c r="D563" s="216">
        <v>2790</v>
      </c>
      <c r="E563" s="217">
        <f t="shared" si="9"/>
        <v>0.40465949820788533</v>
      </c>
    </row>
    <row r="564" spans="1:5">
      <c r="A564" s="156" t="s">
        <v>56</v>
      </c>
      <c r="B564" s="164" t="s">
        <v>1674</v>
      </c>
      <c r="C564" s="216">
        <v>656</v>
      </c>
      <c r="D564" s="216">
        <v>911</v>
      </c>
      <c r="E564" s="217">
        <f t="shared" si="9"/>
        <v>0.27991218441273324</v>
      </c>
    </row>
    <row r="565" spans="1:5">
      <c r="A565" s="156" t="s">
        <v>58</v>
      </c>
      <c r="B565" s="164" t="s">
        <v>1675</v>
      </c>
      <c r="C565" s="216">
        <v>47</v>
      </c>
      <c r="D565" s="216">
        <v>120</v>
      </c>
      <c r="E565" s="217">
        <f t="shared" si="9"/>
        <v>0.60833333333333328</v>
      </c>
    </row>
    <row r="566" spans="1:5">
      <c r="A566" s="156" t="s">
        <v>58</v>
      </c>
      <c r="B566" s="164" t="s">
        <v>1676</v>
      </c>
      <c r="C566" s="216">
        <v>46</v>
      </c>
      <c r="D566" s="216">
        <v>74</v>
      </c>
      <c r="E566" s="217">
        <f t="shared" si="9"/>
        <v>0.3783783783783784</v>
      </c>
    </row>
    <row r="567" spans="1:5">
      <c r="A567" s="156" t="s">
        <v>64</v>
      </c>
      <c r="B567" s="164" t="s">
        <v>817</v>
      </c>
      <c r="C567" s="216">
        <v>15</v>
      </c>
      <c r="D567" s="216">
        <v>26</v>
      </c>
      <c r="E567" s="217">
        <f t="shared" si="9"/>
        <v>0.42307692307692307</v>
      </c>
    </row>
    <row r="568" spans="1:5">
      <c r="A568" s="156" t="s">
        <v>917</v>
      </c>
      <c r="B568" s="164" t="s">
        <v>1677</v>
      </c>
      <c r="C568" s="216">
        <v>115</v>
      </c>
      <c r="D568" s="216">
        <v>191</v>
      </c>
      <c r="E568" s="217">
        <f t="shared" si="9"/>
        <v>0.39790575916230364</v>
      </c>
    </row>
    <row r="569" spans="1:5">
      <c r="A569" s="156" t="s">
        <v>64</v>
      </c>
      <c r="B569" s="164" t="s">
        <v>1678</v>
      </c>
      <c r="C569" s="216">
        <v>87</v>
      </c>
      <c r="D569" s="216">
        <v>163</v>
      </c>
      <c r="E569" s="217">
        <f t="shared" si="9"/>
        <v>0.46625766871165641</v>
      </c>
    </row>
    <row r="570" spans="1:5">
      <c r="A570" s="156" t="s">
        <v>917</v>
      </c>
      <c r="B570" s="164" t="s">
        <v>218</v>
      </c>
      <c r="C570" s="216">
        <v>176</v>
      </c>
      <c r="D570" s="216">
        <v>363</v>
      </c>
      <c r="E570" s="217">
        <f t="shared" si="9"/>
        <v>0.51515151515151514</v>
      </c>
    </row>
    <row r="571" spans="1:5">
      <c r="A571" s="156" t="s">
        <v>58</v>
      </c>
      <c r="B571" s="164" t="s">
        <v>728</v>
      </c>
      <c r="C571" s="216">
        <v>41</v>
      </c>
      <c r="D571" s="216">
        <v>60</v>
      </c>
      <c r="E571" s="217">
        <f t="shared" si="9"/>
        <v>0.31666666666666665</v>
      </c>
    </row>
    <row r="572" spans="1:5">
      <c r="A572" s="156" t="s">
        <v>58</v>
      </c>
      <c r="B572" s="164" t="s">
        <v>892</v>
      </c>
      <c r="C572" s="216">
        <v>28</v>
      </c>
      <c r="D572" s="216">
        <v>40</v>
      </c>
      <c r="E572" s="217">
        <f t="shared" si="9"/>
        <v>0.3</v>
      </c>
    </row>
    <row r="573" spans="1:5">
      <c r="A573" s="156" t="s">
        <v>72</v>
      </c>
      <c r="B573" s="164" t="s">
        <v>1679</v>
      </c>
      <c r="C573" s="216">
        <v>41</v>
      </c>
      <c r="D573" s="216">
        <v>67</v>
      </c>
      <c r="E573" s="217">
        <f t="shared" si="9"/>
        <v>0.38805970149253732</v>
      </c>
    </row>
    <row r="574" spans="1:5">
      <c r="A574" s="156" t="s">
        <v>58</v>
      </c>
      <c r="B574" s="164" t="s">
        <v>711</v>
      </c>
      <c r="C574" s="216">
        <v>43</v>
      </c>
      <c r="D574" s="216">
        <v>56</v>
      </c>
      <c r="E574" s="217">
        <f t="shared" si="9"/>
        <v>0.23214285714285715</v>
      </c>
    </row>
    <row r="575" spans="1:5">
      <c r="A575" s="156" t="s">
        <v>72</v>
      </c>
      <c r="B575" s="164" t="s">
        <v>402</v>
      </c>
      <c r="C575" s="216">
        <v>123</v>
      </c>
      <c r="D575" s="216">
        <v>154</v>
      </c>
      <c r="E575" s="217">
        <f t="shared" si="9"/>
        <v>0.20129870129870131</v>
      </c>
    </row>
    <row r="576" spans="1:5">
      <c r="A576" s="156" t="s">
        <v>61</v>
      </c>
      <c r="B576" s="164" t="s">
        <v>739</v>
      </c>
      <c r="C576" s="216">
        <v>36</v>
      </c>
      <c r="D576" s="216">
        <v>77</v>
      </c>
      <c r="E576" s="217">
        <f t="shared" si="9"/>
        <v>0.53246753246753242</v>
      </c>
    </row>
    <row r="577" spans="1:5">
      <c r="A577" s="156" t="s">
        <v>56</v>
      </c>
      <c r="B577" s="164" t="s">
        <v>1680</v>
      </c>
      <c r="C577" s="216">
        <v>22</v>
      </c>
      <c r="D577" s="216">
        <v>42</v>
      </c>
      <c r="E577" s="217">
        <f t="shared" si="9"/>
        <v>0.47619047619047616</v>
      </c>
    </row>
    <row r="578" spans="1:5">
      <c r="A578" s="156" t="s">
        <v>52</v>
      </c>
      <c r="B578" s="164" t="s">
        <v>134</v>
      </c>
      <c r="C578" s="216">
        <v>420</v>
      </c>
      <c r="D578" s="216">
        <v>1019</v>
      </c>
      <c r="E578" s="217">
        <f t="shared" si="9"/>
        <v>0.58783120706575076</v>
      </c>
    </row>
    <row r="579" spans="1:5">
      <c r="A579" s="156" t="s">
        <v>58</v>
      </c>
      <c r="B579" s="164" t="s">
        <v>598</v>
      </c>
      <c r="C579" s="216">
        <v>41</v>
      </c>
      <c r="D579" s="216">
        <v>40</v>
      </c>
      <c r="E579" s="217">
        <f t="shared" ref="E579:E642" si="10">(D579-C579)/D579</f>
        <v>-2.5000000000000001E-2</v>
      </c>
    </row>
    <row r="580" spans="1:5">
      <c r="A580" s="156" t="s">
        <v>58</v>
      </c>
      <c r="B580" s="164" t="s">
        <v>798</v>
      </c>
      <c r="C580" s="216">
        <v>24</v>
      </c>
      <c r="D580" s="216">
        <v>51</v>
      </c>
      <c r="E580" s="217">
        <f t="shared" si="10"/>
        <v>0.52941176470588236</v>
      </c>
    </row>
    <row r="581" spans="1:5">
      <c r="A581" s="156" t="s">
        <v>52</v>
      </c>
      <c r="B581" s="164" t="s">
        <v>643</v>
      </c>
      <c r="C581" s="216">
        <v>38</v>
      </c>
      <c r="D581" s="216">
        <v>76</v>
      </c>
      <c r="E581" s="217">
        <f t="shared" si="10"/>
        <v>0.5</v>
      </c>
    </row>
    <row r="582" spans="1:5">
      <c r="A582" s="156" t="s">
        <v>52</v>
      </c>
      <c r="B582" s="164" t="s">
        <v>1681</v>
      </c>
      <c r="C582" s="216">
        <v>113</v>
      </c>
      <c r="D582" s="216">
        <v>162</v>
      </c>
      <c r="E582" s="217">
        <f t="shared" si="10"/>
        <v>0.30246913580246915</v>
      </c>
    </row>
    <row r="583" spans="1:5">
      <c r="A583" s="156" t="s">
        <v>56</v>
      </c>
      <c r="B583" s="164" t="s">
        <v>378</v>
      </c>
      <c r="C583" s="216">
        <v>99</v>
      </c>
      <c r="D583" s="216">
        <v>182</v>
      </c>
      <c r="E583" s="217">
        <f t="shared" si="10"/>
        <v>0.45604395604395603</v>
      </c>
    </row>
    <row r="584" spans="1:5">
      <c r="A584" s="156" t="s">
        <v>72</v>
      </c>
      <c r="B584" s="164" t="s">
        <v>1682</v>
      </c>
      <c r="C584" s="216">
        <v>355</v>
      </c>
      <c r="D584" s="216">
        <v>581</v>
      </c>
      <c r="E584" s="217">
        <f t="shared" si="10"/>
        <v>0.3889845094664372</v>
      </c>
    </row>
    <row r="585" spans="1:5">
      <c r="A585" s="156" t="s">
        <v>64</v>
      </c>
      <c r="B585" s="164" t="s">
        <v>671</v>
      </c>
      <c r="C585" s="216">
        <v>25</v>
      </c>
      <c r="D585" s="216">
        <v>63</v>
      </c>
      <c r="E585" s="217">
        <f t="shared" si="10"/>
        <v>0.60317460317460314</v>
      </c>
    </row>
    <row r="586" spans="1:5">
      <c r="A586" s="156" t="s">
        <v>64</v>
      </c>
      <c r="B586" s="164" t="s">
        <v>850</v>
      </c>
      <c r="C586" s="216">
        <v>14</v>
      </c>
      <c r="D586" s="216">
        <v>34</v>
      </c>
      <c r="E586" s="217">
        <f t="shared" si="10"/>
        <v>0.58823529411764708</v>
      </c>
    </row>
    <row r="587" spans="1:5">
      <c r="A587" s="156" t="s">
        <v>58</v>
      </c>
      <c r="B587" s="164" t="s">
        <v>688</v>
      </c>
      <c r="C587" s="216">
        <v>24</v>
      </c>
      <c r="D587" s="216">
        <v>49</v>
      </c>
      <c r="E587" s="217">
        <f t="shared" si="10"/>
        <v>0.51020408163265307</v>
      </c>
    </row>
    <row r="588" spans="1:5">
      <c r="A588" s="156" t="s">
        <v>58</v>
      </c>
      <c r="B588" s="164" t="s">
        <v>563</v>
      </c>
      <c r="C588" s="216">
        <v>56</v>
      </c>
      <c r="D588" s="216">
        <v>118</v>
      </c>
      <c r="E588" s="217">
        <f t="shared" si="10"/>
        <v>0.52542372881355937</v>
      </c>
    </row>
    <row r="589" spans="1:5">
      <c r="A589" s="156" t="s">
        <v>64</v>
      </c>
      <c r="B589" s="164" t="s">
        <v>672</v>
      </c>
      <c r="C589" s="216">
        <v>21</v>
      </c>
      <c r="D589" s="216">
        <v>62</v>
      </c>
      <c r="E589" s="217">
        <f t="shared" si="10"/>
        <v>0.66129032258064513</v>
      </c>
    </row>
    <row r="590" spans="1:5">
      <c r="A590" s="156" t="s">
        <v>52</v>
      </c>
      <c r="B590" s="164" t="s">
        <v>834</v>
      </c>
      <c r="C590" s="216">
        <v>16</v>
      </c>
      <c r="D590" s="216">
        <v>26</v>
      </c>
      <c r="E590" s="217">
        <f t="shared" si="10"/>
        <v>0.38461538461538464</v>
      </c>
    </row>
    <row r="591" spans="1:5">
      <c r="A591" s="156" t="s">
        <v>52</v>
      </c>
      <c r="B591" s="164" t="s">
        <v>673</v>
      </c>
      <c r="C591" s="216">
        <v>34</v>
      </c>
      <c r="D591" s="216">
        <v>46</v>
      </c>
      <c r="E591" s="217">
        <f t="shared" si="10"/>
        <v>0.2608695652173913</v>
      </c>
    </row>
    <row r="592" spans="1:5">
      <c r="A592" s="156" t="s">
        <v>72</v>
      </c>
      <c r="B592" s="164" t="s">
        <v>355</v>
      </c>
      <c r="C592" s="216">
        <v>121</v>
      </c>
      <c r="D592" s="216">
        <v>178</v>
      </c>
      <c r="E592" s="217">
        <f t="shared" si="10"/>
        <v>0.3202247191011236</v>
      </c>
    </row>
    <row r="593" spans="1:5">
      <c r="A593" s="156" t="s">
        <v>64</v>
      </c>
      <c r="B593" s="164" t="s">
        <v>1683</v>
      </c>
      <c r="C593" s="216">
        <v>30</v>
      </c>
      <c r="D593" s="216">
        <v>75</v>
      </c>
      <c r="E593" s="217">
        <f t="shared" si="10"/>
        <v>0.6</v>
      </c>
    </row>
    <row r="594" spans="1:5">
      <c r="A594" s="156" t="s">
        <v>61</v>
      </c>
      <c r="B594" s="164" t="s">
        <v>1684</v>
      </c>
      <c r="C594" s="216">
        <v>7</v>
      </c>
      <c r="D594" s="216">
        <v>30</v>
      </c>
      <c r="E594" s="217">
        <f t="shared" si="10"/>
        <v>0.76666666666666672</v>
      </c>
    </row>
    <row r="595" spans="1:5">
      <c r="A595" s="156" t="s">
        <v>72</v>
      </c>
      <c r="B595" s="164" t="s">
        <v>510</v>
      </c>
      <c r="C595" s="216">
        <v>84</v>
      </c>
      <c r="D595" s="216">
        <v>112</v>
      </c>
      <c r="E595" s="217">
        <f t="shared" si="10"/>
        <v>0.25</v>
      </c>
    </row>
    <row r="596" spans="1:5">
      <c r="A596" s="156" t="s">
        <v>56</v>
      </c>
      <c r="B596" s="164" t="s">
        <v>722</v>
      </c>
      <c r="C596" s="216">
        <v>21</v>
      </c>
      <c r="D596" s="216">
        <v>40</v>
      </c>
      <c r="E596" s="217">
        <f t="shared" si="10"/>
        <v>0.47499999999999998</v>
      </c>
    </row>
    <row r="597" spans="1:5">
      <c r="A597" s="156" t="s">
        <v>58</v>
      </c>
      <c r="B597" s="164" t="s">
        <v>465</v>
      </c>
      <c r="C597" s="216">
        <v>90</v>
      </c>
      <c r="D597" s="216">
        <v>128</v>
      </c>
      <c r="E597" s="217">
        <f t="shared" si="10"/>
        <v>0.296875</v>
      </c>
    </row>
    <row r="598" spans="1:5">
      <c r="A598" s="156" t="s">
        <v>72</v>
      </c>
      <c r="B598" s="164" t="s">
        <v>1685</v>
      </c>
      <c r="C598" s="216">
        <v>66</v>
      </c>
      <c r="D598" s="216">
        <v>104</v>
      </c>
      <c r="E598" s="217">
        <f t="shared" si="10"/>
        <v>0.36538461538461536</v>
      </c>
    </row>
    <row r="599" spans="1:5">
      <c r="A599" s="156" t="s">
        <v>72</v>
      </c>
      <c r="B599" s="164" t="s">
        <v>527</v>
      </c>
      <c r="C599" s="216">
        <v>64</v>
      </c>
      <c r="D599" s="216">
        <v>120</v>
      </c>
      <c r="E599" s="217">
        <f t="shared" si="10"/>
        <v>0.46666666666666667</v>
      </c>
    </row>
    <row r="600" spans="1:5">
      <c r="A600" s="156" t="s">
        <v>58</v>
      </c>
      <c r="B600" s="164" t="s">
        <v>305</v>
      </c>
      <c r="C600" s="216">
        <v>125</v>
      </c>
      <c r="D600" s="216">
        <v>248</v>
      </c>
      <c r="E600" s="217">
        <f t="shared" si="10"/>
        <v>0.49596774193548387</v>
      </c>
    </row>
    <row r="601" spans="1:5">
      <c r="A601" s="156" t="s">
        <v>61</v>
      </c>
      <c r="B601" s="164" t="s">
        <v>129</v>
      </c>
      <c r="C601" s="216">
        <v>436</v>
      </c>
      <c r="D601" s="216">
        <v>944</v>
      </c>
      <c r="E601" s="217">
        <f t="shared" si="10"/>
        <v>0.53813559322033899</v>
      </c>
    </row>
    <row r="602" spans="1:5">
      <c r="A602" s="156" t="s">
        <v>58</v>
      </c>
      <c r="B602" s="164" t="s">
        <v>1686</v>
      </c>
      <c r="C602" s="216">
        <v>146</v>
      </c>
      <c r="D602" s="216">
        <v>205</v>
      </c>
      <c r="E602" s="217">
        <f t="shared" si="10"/>
        <v>0.28780487804878047</v>
      </c>
    </row>
    <row r="603" spans="1:5">
      <c r="A603" s="156" t="s">
        <v>52</v>
      </c>
      <c r="B603" s="164" t="s">
        <v>181</v>
      </c>
      <c r="C603" s="216">
        <v>335</v>
      </c>
      <c r="D603" s="216">
        <v>542</v>
      </c>
      <c r="E603" s="217">
        <f t="shared" si="10"/>
        <v>0.38191881918819187</v>
      </c>
    </row>
    <row r="604" spans="1:5">
      <c r="A604" s="156" t="s">
        <v>72</v>
      </c>
      <c r="B604" s="164" t="s">
        <v>140</v>
      </c>
      <c r="C604" s="216">
        <v>559</v>
      </c>
      <c r="D604" s="216">
        <v>781</v>
      </c>
      <c r="E604" s="217">
        <f t="shared" si="10"/>
        <v>0.28425096030729835</v>
      </c>
    </row>
    <row r="605" spans="1:5">
      <c r="A605" s="156" t="s">
        <v>56</v>
      </c>
      <c r="B605" s="164" t="s">
        <v>424</v>
      </c>
      <c r="C605" s="216">
        <v>56</v>
      </c>
      <c r="D605" s="216">
        <v>148</v>
      </c>
      <c r="E605" s="217">
        <f t="shared" si="10"/>
        <v>0.6216216216216216</v>
      </c>
    </row>
    <row r="606" spans="1:5">
      <c r="A606" s="156" t="s">
        <v>72</v>
      </c>
      <c r="B606" s="164" t="s">
        <v>1687</v>
      </c>
      <c r="C606" s="216">
        <v>122</v>
      </c>
      <c r="D606" s="216">
        <v>237</v>
      </c>
      <c r="E606" s="217">
        <f t="shared" si="10"/>
        <v>0.48523206751054854</v>
      </c>
    </row>
    <row r="607" spans="1:5">
      <c r="A607" s="156" t="s">
        <v>72</v>
      </c>
      <c r="B607" s="164" t="s">
        <v>1688</v>
      </c>
      <c r="C607" s="216">
        <v>1336</v>
      </c>
      <c r="D607" s="216">
        <v>1958</v>
      </c>
      <c r="E607" s="217">
        <f t="shared" si="10"/>
        <v>0.31767109295199181</v>
      </c>
    </row>
    <row r="608" spans="1:5">
      <c r="A608" s="156" t="s">
        <v>64</v>
      </c>
      <c r="B608" s="164" t="s">
        <v>723</v>
      </c>
      <c r="C608" s="216">
        <v>32</v>
      </c>
      <c r="D608" s="216">
        <v>73</v>
      </c>
      <c r="E608" s="217">
        <f t="shared" si="10"/>
        <v>0.56164383561643838</v>
      </c>
    </row>
    <row r="609" spans="1:5">
      <c r="A609" s="156" t="s">
        <v>52</v>
      </c>
      <c r="B609" s="164" t="s">
        <v>1689</v>
      </c>
      <c r="C609" s="216">
        <v>553</v>
      </c>
      <c r="D609" s="216">
        <v>845</v>
      </c>
      <c r="E609" s="217">
        <f t="shared" si="10"/>
        <v>0.3455621301775148</v>
      </c>
    </row>
    <row r="610" spans="1:5">
      <c r="A610" s="156" t="s">
        <v>58</v>
      </c>
      <c r="B610" s="164" t="s">
        <v>111</v>
      </c>
      <c r="C610" s="216">
        <v>894</v>
      </c>
      <c r="D610" s="216">
        <v>1504</v>
      </c>
      <c r="E610" s="217">
        <f t="shared" si="10"/>
        <v>0.40558510638297873</v>
      </c>
    </row>
    <row r="611" spans="1:5">
      <c r="A611" s="156" t="s">
        <v>61</v>
      </c>
      <c r="B611" s="164" t="s">
        <v>911</v>
      </c>
      <c r="C611" s="216">
        <v>11</v>
      </c>
      <c r="D611" s="216">
        <v>24</v>
      </c>
      <c r="E611" s="217">
        <f t="shared" si="10"/>
        <v>0.54166666666666663</v>
      </c>
    </row>
    <row r="612" spans="1:5">
      <c r="A612" s="156" t="s">
        <v>917</v>
      </c>
      <c r="B612" s="164" t="s">
        <v>487</v>
      </c>
      <c r="C612" s="216">
        <v>92</v>
      </c>
      <c r="D612" s="216">
        <v>130</v>
      </c>
      <c r="E612" s="217">
        <f t="shared" si="10"/>
        <v>0.29230769230769232</v>
      </c>
    </row>
    <row r="613" spans="1:5">
      <c r="A613" s="156" t="s">
        <v>61</v>
      </c>
      <c r="B613" s="164" t="s">
        <v>264</v>
      </c>
      <c r="C613" s="216">
        <v>240</v>
      </c>
      <c r="D613" s="216">
        <v>380</v>
      </c>
      <c r="E613" s="217">
        <f t="shared" si="10"/>
        <v>0.36842105263157893</v>
      </c>
    </row>
    <row r="614" spans="1:5">
      <c r="A614" s="156" t="s">
        <v>58</v>
      </c>
      <c r="B614" s="164" t="s">
        <v>474</v>
      </c>
      <c r="C614" s="216">
        <v>87</v>
      </c>
      <c r="D614" s="216">
        <v>111</v>
      </c>
      <c r="E614" s="217">
        <f t="shared" si="10"/>
        <v>0.21621621621621623</v>
      </c>
    </row>
    <row r="615" spans="1:5">
      <c r="A615" s="156" t="s">
        <v>917</v>
      </c>
      <c r="B615" s="164" t="s">
        <v>1690</v>
      </c>
      <c r="C615" s="216">
        <v>115</v>
      </c>
      <c r="D615" s="216">
        <v>184</v>
      </c>
      <c r="E615" s="217">
        <f t="shared" si="10"/>
        <v>0.375</v>
      </c>
    </row>
    <row r="616" spans="1:5">
      <c r="A616" s="156" t="s">
        <v>72</v>
      </c>
      <c r="B616" s="164" t="s">
        <v>73</v>
      </c>
      <c r="C616" s="216">
        <v>1420</v>
      </c>
      <c r="D616" s="216">
        <v>2906</v>
      </c>
      <c r="E616" s="217">
        <f t="shared" si="10"/>
        <v>0.51135581555402621</v>
      </c>
    </row>
    <row r="617" spans="1:5">
      <c r="A617" s="156" t="s">
        <v>72</v>
      </c>
      <c r="B617" s="164" t="s">
        <v>306</v>
      </c>
      <c r="C617" s="216">
        <v>144</v>
      </c>
      <c r="D617" s="216">
        <v>229</v>
      </c>
      <c r="E617" s="217">
        <f t="shared" si="10"/>
        <v>0.37117903930131002</v>
      </c>
    </row>
    <row r="618" spans="1:5">
      <c r="A618" s="156" t="s">
        <v>52</v>
      </c>
      <c r="B618" s="164" t="s">
        <v>338</v>
      </c>
      <c r="C618" s="216">
        <v>130</v>
      </c>
      <c r="D618" s="216">
        <v>211</v>
      </c>
      <c r="E618" s="217">
        <f t="shared" si="10"/>
        <v>0.38388625592417064</v>
      </c>
    </row>
    <row r="619" spans="1:5">
      <c r="A619" s="156" t="s">
        <v>56</v>
      </c>
      <c r="B619" s="164" t="s">
        <v>247</v>
      </c>
      <c r="C619" s="216">
        <v>173</v>
      </c>
      <c r="D619" s="216">
        <v>355</v>
      </c>
      <c r="E619" s="217">
        <f t="shared" si="10"/>
        <v>0.51267605633802815</v>
      </c>
    </row>
    <row r="620" spans="1:5">
      <c r="A620" s="156" t="s">
        <v>72</v>
      </c>
      <c r="B620" s="164" t="s">
        <v>1691</v>
      </c>
      <c r="C620" s="216">
        <v>116</v>
      </c>
      <c r="D620" s="216">
        <v>185</v>
      </c>
      <c r="E620" s="217">
        <f t="shared" si="10"/>
        <v>0.37297297297297299</v>
      </c>
    </row>
    <row r="621" spans="1:5">
      <c r="A621" s="156" t="s">
        <v>56</v>
      </c>
      <c r="B621" s="164" t="s">
        <v>768</v>
      </c>
      <c r="C621" s="216">
        <v>30</v>
      </c>
      <c r="D621" s="216">
        <v>34</v>
      </c>
      <c r="E621" s="217">
        <f t="shared" si="10"/>
        <v>0.11764705882352941</v>
      </c>
    </row>
    <row r="622" spans="1:5">
      <c r="A622" s="156" t="s">
        <v>58</v>
      </c>
      <c r="B622" s="164" t="s">
        <v>712</v>
      </c>
      <c r="C622" s="216">
        <v>39</v>
      </c>
      <c r="D622" s="216">
        <v>43</v>
      </c>
      <c r="E622" s="217">
        <f t="shared" si="10"/>
        <v>9.3023255813953487E-2</v>
      </c>
    </row>
    <row r="623" spans="1:5">
      <c r="A623" s="156" t="s">
        <v>52</v>
      </c>
      <c r="B623" s="164" t="s">
        <v>862</v>
      </c>
      <c r="C623" s="216">
        <v>7</v>
      </c>
      <c r="D623" s="216">
        <v>17</v>
      </c>
      <c r="E623" s="217">
        <f t="shared" si="10"/>
        <v>0.58823529411764708</v>
      </c>
    </row>
    <row r="624" spans="1:5">
      <c r="A624" s="156" t="s">
        <v>917</v>
      </c>
      <c r="B624" s="164" t="s">
        <v>511</v>
      </c>
      <c r="C624" s="216">
        <v>54</v>
      </c>
      <c r="D624" s="216">
        <v>95</v>
      </c>
      <c r="E624" s="217">
        <f t="shared" si="10"/>
        <v>0.43157894736842106</v>
      </c>
    </row>
    <row r="625" spans="1:5">
      <c r="A625" s="156" t="s">
        <v>79</v>
      </c>
      <c r="B625" s="164" t="s">
        <v>1692</v>
      </c>
      <c r="C625" s="216">
        <v>169</v>
      </c>
      <c r="D625" s="216">
        <v>278</v>
      </c>
      <c r="E625" s="217">
        <f t="shared" si="10"/>
        <v>0.3920863309352518</v>
      </c>
    </row>
    <row r="626" spans="1:5">
      <c r="A626" s="156" t="s">
        <v>52</v>
      </c>
      <c r="B626" s="164" t="s">
        <v>452</v>
      </c>
      <c r="C626" s="216">
        <v>86</v>
      </c>
      <c r="D626" s="216">
        <v>218</v>
      </c>
      <c r="E626" s="217">
        <f t="shared" si="10"/>
        <v>0.60550458715596334</v>
      </c>
    </row>
    <row r="627" spans="1:5">
      <c r="A627" s="156" t="s">
        <v>52</v>
      </c>
      <c r="B627" s="164" t="s">
        <v>574</v>
      </c>
      <c r="C627" s="216">
        <v>32</v>
      </c>
      <c r="D627" s="216">
        <v>66</v>
      </c>
      <c r="E627" s="217">
        <f t="shared" si="10"/>
        <v>0.51515151515151514</v>
      </c>
    </row>
    <row r="628" spans="1:5">
      <c r="A628" s="156" t="s">
        <v>52</v>
      </c>
      <c r="B628" s="164" t="s">
        <v>903</v>
      </c>
      <c r="C628" s="216">
        <v>20</v>
      </c>
      <c r="D628" s="216">
        <v>9</v>
      </c>
      <c r="E628" s="217">
        <f t="shared" si="10"/>
        <v>-1.2222222222222223</v>
      </c>
    </row>
    <row r="629" spans="1:5">
      <c r="A629" s="156" t="s">
        <v>52</v>
      </c>
      <c r="B629" s="164" t="s">
        <v>293</v>
      </c>
      <c r="C629" s="216">
        <v>126</v>
      </c>
      <c r="D629" s="216">
        <v>249</v>
      </c>
      <c r="E629" s="217">
        <f t="shared" si="10"/>
        <v>0.49397590361445781</v>
      </c>
    </row>
    <row r="630" spans="1:5">
      <c r="A630" s="156" t="s">
        <v>58</v>
      </c>
      <c r="B630" s="164" t="s">
        <v>193</v>
      </c>
      <c r="C630" s="216">
        <v>249</v>
      </c>
      <c r="D630" s="216">
        <v>479</v>
      </c>
      <c r="E630" s="217">
        <f t="shared" si="10"/>
        <v>0.4801670146137787</v>
      </c>
    </row>
    <row r="631" spans="1:5">
      <c r="A631" s="156" t="s">
        <v>58</v>
      </c>
      <c r="B631" s="164" t="s">
        <v>375</v>
      </c>
      <c r="C631" s="216">
        <v>103</v>
      </c>
      <c r="D631" s="216">
        <v>168</v>
      </c>
      <c r="E631" s="217">
        <f t="shared" si="10"/>
        <v>0.38690476190476192</v>
      </c>
    </row>
    <row r="632" spans="1:5">
      <c r="A632" s="156" t="s">
        <v>58</v>
      </c>
      <c r="B632" s="164" t="s">
        <v>429</v>
      </c>
      <c r="C632" s="216">
        <v>46</v>
      </c>
      <c r="D632" s="216">
        <v>106</v>
      </c>
      <c r="E632" s="217">
        <f t="shared" si="10"/>
        <v>0.56603773584905659</v>
      </c>
    </row>
    <row r="633" spans="1:5">
      <c r="A633" s="156" t="s">
        <v>52</v>
      </c>
      <c r="B633" s="164" t="s">
        <v>436</v>
      </c>
      <c r="C633" s="216">
        <v>111</v>
      </c>
      <c r="D633" s="216">
        <v>184</v>
      </c>
      <c r="E633" s="217">
        <f t="shared" si="10"/>
        <v>0.39673913043478259</v>
      </c>
    </row>
    <row r="634" spans="1:5">
      <c r="A634" s="156" t="s">
        <v>64</v>
      </c>
      <c r="B634" s="164" t="s">
        <v>227</v>
      </c>
      <c r="C634" s="216">
        <v>179</v>
      </c>
      <c r="D634" s="216">
        <v>366</v>
      </c>
      <c r="E634" s="217">
        <f t="shared" si="10"/>
        <v>0.51092896174863389</v>
      </c>
    </row>
    <row r="635" spans="1:5">
      <c r="A635" s="156" t="s">
        <v>58</v>
      </c>
      <c r="B635" s="164" t="s">
        <v>404</v>
      </c>
      <c r="C635" s="216">
        <v>75</v>
      </c>
      <c r="D635" s="216">
        <v>108</v>
      </c>
      <c r="E635" s="217">
        <f t="shared" si="10"/>
        <v>0.30555555555555558</v>
      </c>
    </row>
    <row r="636" spans="1:5">
      <c r="A636" s="156" t="s">
        <v>61</v>
      </c>
      <c r="B636" s="164" t="s">
        <v>495</v>
      </c>
      <c r="C636" s="216">
        <v>42</v>
      </c>
      <c r="D636" s="216">
        <v>86</v>
      </c>
      <c r="E636" s="217">
        <f t="shared" si="10"/>
        <v>0.51162790697674421</v>
      </c>
    </row>
    <row r="637" spans="1:5">
      <c r="A637" s="156" t="s">
        <v>61</v>
      </c>
      <c r="B637" s="164" t="s">
        <v>704</v>
      </c>
      <c r="C637" s="216">
        <v>47</v>
      </c>
      <c r="D637" s="216">
        <v>51</v>
      </c>
      <c r="E637" s="217">
        <f t="shared" si="10"/>
        <v>7.8431372549019607E-2</v>
      </c>
    </row>
    <row r="638" spans="1:5">
      <c r="A638" s="156" t="s">
        <v>52</v>
      </c>
      <c r="B638" s="164" t="s">
        <v>1693</v>
      </c>
      <c r="C638" s="216">
        <v>2657</v>
      </c>
      <c r="D638" s="216">
        <v>6760</v>
      </c>
      <c r="E638" s="217">
        <f t="shared" si="10"/>
        <v>0.60695266272189352</v>
      </c>
    </row>
    <row r="639" spans="1:5">
      <c r="A639" s="156" t="s">
        <v>72</v>
      </c>
      <c r="B639" s="164" t="s">
        <v>1694</v>
      </c>
      <c r="C639" s="216">
        <v>59</v>
      </c>
      <c r="D639" s="216">
        <v>75</v>
      </c>
      <c r="E639" s="217">
        <f t="shared" si="10"/>
        <v>0.21333333333333335</v>
      </c>
    </row>
    <row r="640" spans="1:5">
      <c r="A640" s="156" t="s">
        <v>52</v>
      </c>
      <c r="B640" s="164" t="s">
        <v>333</v>
      </c>
      <c r="C640" s="216">
        <v>115</v>
      </c>
      <c r="D640" s="216">
        <v>239</v>
      </c>
      <c r="E640" s="217">
        <f t="shared" si="10"/>
        <v>0.51882845188284521</v>
      </c>
    </row>
    <row r="641" spans="1:5">
      <c r="A641" s="156" t="s">
        <v>58</v>
      </c>
      <c r="B641" s="164" t="s">
        <v>258</v>
      </c>
      <c r="C641" s="216">
        <v>148</v>
      </c>
      <c r="D641" s="216">
        <v>293</v>
      </c>
      <c r="E641" s="217">
        <f t="shared" si="10"/>
        <v>0.4948805460750853</v>
      </c>
    </row>
    <row r="642" spans="1:5">
      <c r="A642" s="156" t="s">
        <v>917</v>
      </c>
      <c r="B642" s="164" t="s">
        <v>629</v>
      </c>
      <c r="C642" s="216">
        <v>39</v>
      </c>
      <c r="D642" s="216">
        <v>62</v>
      </c>
      <c r="E642" s="217">
        <f t="shared" si="10"/>
        <v>0.37096774193548387</v>
      </c>
    </row>
    <row r="643" spans="1:5">
      <c r="A643" s="156" t="s">
        <v>58</v>
      </c>
      <c r="B643" s="164" t="s">
        <v>64</v>
      </c>
      <c r="C643" s="216">
        <v>34</v>
      </c>
      <c r="D643" s="216">
        <v>62</v>
      </c>
      <c r="E643" s="217">
        <f t="shared" ref="E643:E706" si="11">(D643-C643)/D643</f>
        <v>0.45161290322580644</v>
      </c>
    </row>
    <row r="644" spans="1:5">
      <c r="A644" s="156" t="s">
        <v>58</v>
      </c>
      <c r="B644" s="164" t="s">
        <v>872</v>
      </c>
      <c r="C644" s="216">
        <v>22</v>
      </c>
      <c r="D644" s="216">
        <v>21</v>
      </c>
      <c r="E644" s="217">
        <f t="shared" si="11"/>
        <v>-4.7619047619047616E-2</v>
      </c>
    </row>
    <row r="645" spans="1:5">
      <c r="A645" s="156" t="s">
        <v>52</v>
      </c>
      <c r="B645" s="164" t="s">
        <v>567</v>
      </c>
      <c r="C645" s="216">
        <v>51</v>
      </c>
      <c r="D645" s="216">
        <v>91</v>
      </c>
      <c r="E645" s="217">
        <f t="shared" si="11"/>
        <v>0.43956043956043955</v>
      </c>
    </row>
    <row r="646" spans="1:5">
      <c r="A646" s="156" t="s">
        <v>58</v>
      </c>
      <c r="B646" s="164" t="s">
        <v>467</v>
      </c>
      <c r="C646" s="216">
        <v>55</v>
      </c>
      <c r="D646" s="216">
        <v>117</v>
      </c>
      <c r="E646" s="217">
        <f t="shared" si="11"/>
        <v>0.52991452991452992</v>
      </c>
    </row>
    <row r="647" spans="1:5">
      <c r="A647" s="156" t="s">
        <v>56</v>
      </c>
      <c r="B647" s="164" t="s">
        <v>1695</v>
      </c>
      <c r="C647" s="216">
        <v>113</v>
      </c>
      <c r="D647" s="216">
        <v>195</v>
      </c>
      <c r="E647" s="217">
        <f t="shared" si="11"/>
        <v>0.42051282051282052</v>
      </c>
    </row>
    <row r="648" spans="1:5">
      <c r="A648" s="156" t="s">
        <v>61</v>
      </c>
      <c r="B648" s="164" t="s">
        <v>289</v>
      </c>
      <c r="C648" s="216">
        <v>146</v>
      </c>
      <c r="D648" s="216">
        <v>317</v>
      </c>
      <c r="E648" s="217">
        <f t="shared" si="11"/>
        <v>0.5394321766561514</v>
      </c>
    </row>
    <row r="649" spans="1:5">
      <c r="A649" s="156" t="s">
        <v>64</v>
      </c>
      <c r="B649" s="164" t="s">
        <v>298</v>
      </c>
      <c r="C649" s="216">
        <v>160</v>
      </c>
      <c r="D649" s="216">
        <v>237</v>
      </c>
      <c r="E649" s="217">
        <f t="shared" si="11"/>
        <v>0.32489451476793246</v>
      </c>
    </row>
    <row r="650" spans="1:5">
      <c r="A650" s="156" t="s">
        <v>58</v>
      </c>
      <c r="B650" s="164" t="s">
        <v>229</v>
      </c>
      <c r="C650" s="216">
        <v>228</v>
      </c>
      <c r="D650" s="216">
        <v>361</v>
      </c>
      <c r="E650" s="217">
        <f t="shared" si="11"/>
        <v>0.36842105263157893</v>
      </c>
    </row>
    <row r="651" spans="1:5">
      <c r="A651" s="156" t="s">
        <v>58</v>
      </c>
      <c r="B651" s="164" t="s">
        <v>507</v>
      </c>
      <c r="C651" s="216">
        <v>74</v>
      </c>
      <c r="D651" s="216">
        <v>126</v>
      </c>
      <c r="E651" s="217">
        <f t="shared" si="11"/>
        <v>0.41269841269841268</v>
      </c>
    </row>
    <row r="652" spans="1:5">
      <c r="A652" s="156" t="s">
        <v>917</v>
      </c>
      <c r="B652" s="164" t="s">
        <v>724</v>
      </c>
      <c r="C652" s="216">
        <v>48</v>
      </c>
      <c r="D652" s="216">
        <v>82</v>
      </c>
      <c r="E652" s="217">
        <f t="shared" si="11"/>
        <v>0.41463414634146339</v>
      </c>
    </row>
    <row r="653" spans="1:5">
      <c r="A653" s="156" t="s">
        <v>52</v>
      </c>
      <c r="B653" s="164" t="s">
        <v>1696</v>
      </c>
      <c r="C653" s="216">
        <v>43</v>
      </c>
      <c r="D653" s="216">
        <v>60</v>
      </c>
      <c r="E653" s="217">
        <f t="shared" si="11"/>
        <v>0.28333333333333333</v>
      </c>
    </row>
    <row r="654" spans="1:5">
      <c r="A654" s="156" t="s">
        <v>58</v>
      </c>
      <c r="B654" s="164" t="s">
        <v>756</v>
      </c>
      <c r="C654" s="216">
        <v>33</v>
      </c>
      <c r="D654" s="216">
        <v>63</v>
      </c>
      <c r="E654" s="217">
        <f t="shared" si="11"/>
        <v>0.47619047619047616</v>
      </c>
    </row>
    <row r="655" spans="1:5">
      <c r="A655" s="156" t="s">
        <v>58</v>
      </c>
      <c r="B655" s="164" t="s">
        <v>407</v>
      </c>
      <c r="C655" s="216">
        <v>120</v>
      </c>
      <c r="D655" s="216">
        <v>215</v>
      </c>
      <c r="E655" s="217">
        <f t="shared" si="11"/>
        <v>0.44186046511627908</v>
      </c>
    </row>
    <row r="656" spans="1:5">
      <c r="A656" s="156" t="s">
        <v>56</v>
      </c>
      <c r="B656" s="164" t="s">
        <v>770</v>
      </c>
      <c r="C656" s="216">
        <v>30</v>
      </c>
      <c r="D656" s="216">
        <v>53</v>
      </c>
      <c r="E656" s="217">
        <f t="shared" si="11"/>
        <v>0.43396226415094341</v>
      </c>
    </row>
    <row r="657" spans="1:5">
      <c r="A657" s="156" t="s">
        <v>58</v>
      </c>
      <c r="B657" s="164" t="s">
        <v>1697</v>
      </c>
      <c r="C657" s="216">
        <v>49</v>
      </c>
      <c r="D657" s="216">
        <v>90</v>
      </c>
      <c r="E657" s="217">
        <f t="shared" si="11"/>
        <v>0.45555555555555555</v>
      </c>
    </row>
    <row r="658" spans="1:5">
      <c r="A658" s="156" t="s">
        <v>61</v>
      </c>
      <c r="B658" s="164" t="s">
        <v>873</v>
      </c>
      <c r="C658" s="216">
        <v>23</v>
      </c>
      <c r="D658" s="216">
        <v>33</v>
      </c>
      <c r="E658" s="217">
        <f t="shared" si="11"/>
        <v>0.30303030303030304</v>
      </c>
    </row>
    <row r="659" spans="1:5">
      <c r="A659" s="156" t="s">
        <v>917</v>
      </c>
      <c r="B659" s="164" t="s">
        <v>488</v>
      </c>
      <c r="C659" s="216">
        <v>68</v>
      </c>
      <c r="D659" s="216">
        <v>140</v>
      </c>
      <c r="E659" s="217">
        <f t="shared" si="11"/>
        <v>0.51428571428571423</v>
      </c>
    </row>
    <row r="660" spans="1:5">
      <c r="A660" s="156" t="s">
        <v>52</v>
      </c>
      <c r="B660" s="164" t="s">
        <v>1698</v>
      </c>
      <c r="C660" s="216">
        <v>978</v>
      </c>
      <c r="D660" s="216">
        <v>2678</v>
      </c>
      <c r="E660" s="217">
        <f t="shared" si="11"/>
        <v>0.63480209111277075</v>
      </c>
    </row>
    <row r="661" spans="1:5">
      <c r="A661" s="156" t="s">
        <v>64</v>
      </c>
      <c r="B661" s="164" t="s">
        <v>1699</v>
      </c>
      <c r="C661" s="216">
        <v>157</v>
      </c>
      <c r="D661" s="216">
        <v>222</v>
      </c>
      <c r="E661" s="217">
        <f t="shared" si="11"/>
        <v>0.2927927927927928</v>
      </c>
    </row>
    <row r="662" spans="1:5">
      <c r="A662" s="156" t="s">
        <v>56</v>
      </c>
      <c r="B662" s="164" t="s">
        <v>248</v>
      </c>
      <c r="C662" s="216">
        <v>237</v>
      </c>
      <c r="D662" s="216">
        <v>349</v>
      </c>
      <c r="E662" s="217">
        <f t="shared" si="11"/>
        <v>0.3209169054441261</v>
      </c>
    </row>
    <row r="663" spans="1:5">
      <c r="A663" s="156" t="s">
        <v>61</v>
      </c>
      <c r="B663" s="164" t="s">
        <v>160</v>
      </c>
      <c r="C663" s="216">
        <v>455</v>
      </c>
      <c r="D663" s="216">
        <v>749</v>
      </c>
      <c r="E663" s="217">
        <f t="shared" si="11"/>
        <v>0.3925233644859813</v>
      </c>
    </row>
    <row r="664" spans="1:5">
      <c r="A664" s="156" t="s">
        <v>917</v>
      </c>
      <c r="B664" s="164" t="s">
        <v>445</v>
      </c>
      <c r="C664" s="216">
        <v>62</v>
      </c>
      <c r="D664" s="216">
        <v>142</v>
      </c>
      <c r="E664" s="217">
        <f t="shared" si="11"/>
        <v>0.56338028169014087</v>
      </c>
    </row>
    <row r="665" spans="1:5">
      <c r="A665" s="156" t="s">
        <v>52</v>
      </c>
      <c r="B665" s="164" t="s">
        <v>1700</v>
      </c>
      <c r="C665" s="216">
        <v>272</v>
      </c>
      <c r="D665" s="216">
        <v>501</v>
      </c>
      <c r="E665" s="217">
        <f t="shared" si="11"/>
        <v>0.45708582834331335</v>
      </c>
    </row>
    <row r="666" spans="1:5">
      <c r="A666" s="156" t="s">
        <v>64</v>
      </c>
      <c r="B666" s="164" t="s">
        <v>1701</v>
      </c>
      <c r="C666" s="216">
        <v>49</v>
      </c>
      <c r="D666" s="216">
        <v>96</v>
      </c>
      <c r="E666" s="217">
        <f t="shared" si="11"/>
        <v>0.48958333333333331</v>
      </c>
    </row>
    <row r="667" spans="1:5">
      <c r="A667" s="156" t="s">
        <v>58</v>
      </c>
      <c r="B667" s="164" t="s">
        <v>1702</v>
      </c>
      <c r="C667" s="216">
        <v>29</v>
      </c>
      <c r="D667" s="216">
        <v>47</v>
      </c>
      <c r="E667" s="217">
        <f t="shared" si="11"/>
        <v>0.38297872340425532</v>
      </c>
    </row>
    <row r="668" spans="1:5">
      <c r="A668" s="156" t="s">
        <v>58</v>
      </c>
      <c r="B668" s="164" t="s">
        <v>1703</v>
      </c>
      <c r="C668" s="216">
        <v>48</v>
      </c>
      <c r="D668" s="216">
        <v>79</v>
      </c>
      <c r="E668" s="217">
        <f t="shared" si="11"/>
        <v>0.39240506329113922</v>
      </c>
    </row>
    <row r="669" spans="1:5">
      <c r="A669" s="156" t="s">
        <v>52</v>
      </c>
      <c r="B669" s="164" t="s">
        <v>370</v>
      </c>
      <c r="C669" s="216">
        <v>86</v>
      </c>
      <c r="D669" s="216">
        <v>186</v>
      </c>
      <c r="E669" s="217">
        <f t="shared" si="11"/>
        <v>0.5376344086021505</v>
      </c>
    </row>
    <row r="670" spans="1:5">
      <c r="A670" s="156" t="s">
        <v>61</v>
      </c>
      <c r="B670" s="164" t="s">
        <v>851</v>
      </c>
      <c r="C670" s="216">
        <v>15</v>
      </c>
      <c r="D670" s="216">
        <v>22</v>
      </c>
      <c r="E670" s="217">
        <f t="shared" si="11"/>
        <v>0.31818181818181818</v>
      </c>
    </row>
    <row r="671" spans="1:5">
      <c r="A671" s="156" t="s">
        <v>58</v>
      </c>
      <c r="B671" s="164" t="s">
        <v>800</v>
      </c>
      <c r="C671" s="216">
        <v>21</v>
      </c>
      <c r="D671" s="216">
        <v>33</v>
      </c>
      <c r="E671" s="217">
        <f t="shared" si="11"/>
        <v>0.36363636363636365</v>
      </c>
    </row>
    <row r="672" spans="1:5">
      <c r="A672" s="156" t="s">
        <v>64</v>
      </c>
      <c r="B672" s="164" t="s">
        <v>1704</v>
      </c>
      <c r="C672" s="216">
        <v>25</v>
      </c>
      <c r="D672" s="216">
        <v>38</v>
      </c>
      <c r="E672" s="217">
        <f t="shared" si="11"/>
        <v>0.34210526315789475</v>
      </c>
    </row>
    <row r="673" spans="1:5">
      <c r="A673" s="156" t="s">
        <v>61</v>
      </c>
      <c r="B673" s="164" t="s">
        <v>1705</v>
      </c>
      <c r="C673" s="216">
        <v>5</v>
      </c>
      <c r="D673" s="216">
        <v>37</v>
      </c>
      <c r="E673" s="217">
        <f t="shared" si="11"/>
        <v>0.86486486486486491</v>
      </c>
    </row>
    <row r="674" spans="1:5">
      <c r="A674" s="156" t="s">
        <v>917</v>
      </c>
      <c r="B674" s="164" t="s">
        <v>534</v>
      </c>
      <c r="C674" s="216">
        <v>40</v>
      </c>
      <c r="D674" s="216">
        <v>79</v>
      </c>
      <c r="E674" s="217">
        <f t="shared" si="11"/>
        <v>0.49367088607594939</v>
      </c>
    </row>
    <row r="675" spans="1:5">
      <c r="A675" s="156" t="s">
        <v>56</v>
      </c>
      <c r="B675" s="164" t="s">
        <v>361</v>
      </c>
      <c r="C675" s="216">
        <v>129</v>
      </c>
      <c r="D675" s="216">
        <v>238</v>
      </c>
      <c r="E675" s="217">
        <f t="shared" si="11"/>
        <v>0.45798319327731091</v>
      </c>
    </row>
    <row r="676" spans="1:5">
      <c r="A676" s="156" t="s">
        <v>52</v>
      </c>
      <c r="B676" s="164" t="s">
        <v>70</v>
      </c>
      <c r="C676" s="216">
        <v>1709</v>
      </c>
      <c r="D676" s="216">
        <v>4748</v>
      </c>
      <c r="E676" s="217">
        <f t="shared" si="11"/>
        <v>0.64005897219882057</v>
      </c>
    </row>
    <row r="677" spans="1:5">
      <c r="A677" s="156" t="s">
        <v>58</v>
      </c>
      <c r="B677" s="164" t="s">
        <v>341</v>
      </c>
      <c r="C677" s="216">
        <v>89</v>
      </c>
      <c r="D677" s="216">
        <v>182</v>
      </c>
      <c r="E677" s="217">
        <f t="shared" si="11"/>
        <v>0.51098901098901095</v>
      </c>
    </row>
    <row r="678" spans="1:5">
      <c r="A678" s="156" t="s">
        <v>64</v>
      </c>
      <c r="B678" s="164" t="s">
        <v>553</v>
      </c>
      <c r="C678" s="216">
        <v>54</v>
      </c>
      <c r="D678" s="216">
        <v>113</v>
      </c>
      <c r="E678" s="217">
        <f t="shared" si="11"/>
        <v>0.52212389380530977</v>
      </c>
    </row>
    <row r="679" spans="1:5">
      <c r="A679" s="156" t="s">
        <v>917</v>
      </c>
      <c r="B679" s="164" t="s">
        <v>514</v>
      </c>
      <c r="C679" s="216">
        <v>45</v>
      </c>
      <c r="D679" s="216">
        <v>105</v>
      </c>
      <c r="E679" s="217">
        <f t="shared" si="11"/>
        <v>0.5714285714285714</v>
      </c>
    </row>
    <row r="680" spans="1:5">
      <c r="A680" s="156" t="s">
        <v>64</v>
      </c>
      <c r="B680" s="164" t="s">
        <v>1706</v>
      </c>
      <c r="C680" s="216">
        <v>95</v>
      </c>
      <c r="D680" s="216">
        <v>168</v>
      </c>
      <c r="E680" s="217">
        <f t="shared" si="11"/>
        <v>0.43452380952380953</v>
      </c>
    </row>
    <row r="681" spans="1:5">
      <c r="A681" s="156" t="s">
        <v>72</v>
      </c>
      <c r="B681" s="164" t="s">
        <v>410</v>
      </c>
      <c r="C681" s="216">
        <v>116</v>
      </c>
      <c r="D681" s="216">
        <v>162</v>
      </c>
      <c r="E681" s="217">
        <f t="shared" si="11"/>
        <v>0.2839506172839506</v>
      </c>
    </row>
    <row r="682" spans="1:5">
      <c r="A682" s="156" t="s">
        <v>58</v>
      </c>
      <c r="B682" s="164" t="s">
        <v>771</v>
      </c>
      <c r="C682" s="216">
        <v>40</v>
      </c>
      <c r="D682" s="216">
        <v>55</v>
      </c>
      <c r="E682" s="217">
        <f t="shared" si="11"/>
        <v>0.27272727272727271</v>
      </c>
    </row>
    <row r="683" spans="1:5">
      <c r="A683" s="156" t="s">
        <v>58</v>
      </c>
      <c r="B683" s="164" t="s">
        <v>388</v>
      </c>
      <c r="C683" s="216">
        <v>83</v>
      </c>
      <c r="D683" s="216">
        <v>149</v>
      </c>
      <c r="E683" s="217">
        <f t="shared" si="11"/>
        <v>0.44295302013422821</v>
      </c>
    </row>
    <row r="684" spans="1:5">
      <c r="A684" s="156" t="s">
        <v>64</v>
      </c>
      <c r="B684" s="164" t="s">
        <v>544</v>
      </c>
      <c r="C684" s="216">
        <v>63</v>
      </c>
      <c r="D684" s="216">
        <v>110</v>
      </c>
      <c r="E684" s="217">
        <f t="shared" si="11"/>
        <v>0.42727272727272725</v>
      </c>
    </row>
    <row r="685" spans="1:5">
      <c r="A685" s="156" t="s">
        <v>64</v>
      </c>
      <c r="B685" s="164" t="s">
        <v>772</v>
      </c>
      <c r="C685" s="216">
        <v>44</v>
      </c>
      <c r="D685" s="216">
        <v>51</v>
      </c>
      <c r="E685" s="217">
        <f t="shared" si="11"/>
        <v>0.13725490196078433</v>
      </c>
    </row>
    <row r="686" spans="1:5">
      <c r="A686" s="156" t="s">
        <v>72</v>
      </c>
      <c r="B686" s="164" t="s">
        <v>1707</v>
      </c>
      <c r="C686" s="216">
        <v>430</v>
      </c>
      <c r="D686" s="216">
        <v>815</v>
      </c>
      <c r="E686" s="217">
        <f t="shared" si="11"/>
        <v>0.47239263803680981</v>
      </c>
    </row>
    <row r="687" spans="1:5">
      <c r="A687" s="156" t="s">
        <v>56</v>
      </c>
      <c r="B687" s="164" t="s">
        <v>773</v>
      </c>
      <c r="C687" s="216">
        <v>23</v>
      </c>
      <c r="D687" s="216">
        <v>35</v>
      </c>
      <c r="E687" s="217">
        <f t="shared" si="11"/>
        <v>0.34285714285714286</v>
      </c>
    </row>
    <row r="688" spans="1:5">
      <c r="A688" s="156" t="s">
        <v>56</v>
      </c>
      <c r="B688" s="164" t="s">
        <v>1708</v>
      </c>
      <c r="C688" s="216">
        <v>174</v>
      </c>
      <c r="D688" s="216">
        <v>369</v>
      </c>
      <c r="E688" s="217">
        <f t="shared" si="11"/>
        <v>0.52845528455284552</v>
      </c>
    </row>
    <row r="689" spans="1:5">
      <c r="A689" s="156" t="s">
        <v>72</v>
      </c>
      <c r="B689" s="164" t="s">
        <v>462</v>
      </c>
      <c r="C689" s="216">
        <v>81</v>
      </c>
      <c r="D689" s="216">
        <v>126</v>
      </c>
      <c r="E689" s="217">
        <f t="shared" si="11"/>
        <v>0.35714285714285715</v>
      </c>
    </row>
    <row r="690" spans="1:5">
      <c r="A690" s="156" t="s">
        <v>58</v>
      </c>
      <c r="B690" s="164" t="s">
        <v>785</v>
      </c>
      <c r="C690" s="216">
        <v>21</v>
      </c>
      <c r="D690" s="216">
        <v>35</v>
      </c>
      <c r="E690" s="217">
        <f t="shared" si="11"/>
        <v>0.4</v>
      </c>
    </row>
    <row r="691" spans="1:5">
      <c r="A691" s="156" t="s">
        <v>52</v>
      </c>
      <c r="B691" s="164" t="s">
        <v>750</v>
      </c>
      <c r="C691" s="216">
        <v>14</v>
      </c>
      <c r="D691" s="216">
        <v>37</v>
      </c>
      <c r="E691" s="217">
        <f t="shared" si="11"/>
        <v>0.6216216216216216</v>
      </c>
    </row>
    <row r="692" spans="1:5">
      <c r="A692" s="156" t="s">
        <v>58</v>
      </c>
      <c r="B692" s="164" t="s">
        <v>568</v>
      </c>
      <c r="C692" s="216">
        <v>55</v>
      </c>
      <c r="D692" s="216">
        <v>94</v>
      </c>
      <c r="E692" s="217">
        <f t="shared" si="11"/>
        <v>0.41489361702127658</v>
      </c>
    </row>
    <row r="693" spans="1:5">
      <c r="A693" s="156" t="s">
        <v>58</v>
      </c>
      <c r="B693" s="164" t="s">
        <v>1709</v>
      </c>
      <c r="C693" s="216">
        <v>13</v>
      </c>
      <c r="D693" s="216">
        <v>20</v>
      </c>
      <c r="E693" s="217">
        <f t="shared" si="11"/>
        <v>0.35</v>
      </c>
    </row>
    <row r="694" spans="1:5">
      <c r="A694" s="156" t="s">
        <v>72</v>
      </c>
      <c r="B694" s="164" t="s">
        <v>1710</v>
      </c>
      <c r="C694" s="216">
        <v>47</v>
      </c>
      <c r="D694" s="216">
        <v>67</v>
      </c>
      <c r="E694" s="217">
        <f t="shared" si="11"/>
        <v>0.29850746268656714</v>
      </c>
    </row>
    <row r="695" spans="1:5">
      <c r="A695" s="156" t="s">
        <v>58</v>
      </c>
      <c r="B695" s="164" t="s">
        <v>1711</v>
      </c>
      <c r="C695" s="216">
        <v>62</v>
      </c>
      <c r="D695" s="216">
        <v>95</v>
      </c>
      <c r="E695" s="217">
        <f t="shared" si="11"/>
        <v>0.3473684210526316</v>
      </c>
    </row>
    <row r="696" spans="1:5">
      <c r="A696" s="156" t="s">
        <v>64</v>
      </c>
      <c r="B696" s="164" t="s">
        <v>1712</v>
      </c>
      <c r="C696" s="216">
        <v>278</v>
      </c>
      <c r="D696" s="216">
        <v>548</v>
      </c>
      <c r="E696" s="217">
        <f t="shared" si="11"/>
        <v>0.49270072992700731</v>
      </c>
    </row>
    <row r="697" spans="1:5">
      <c r="A697" s="156" t="s">
        <v>52</v>
      </c>
      <c r="B697" s="164" t="s">
        <v>252</v>
      </c>
      <c r="C697" s="216">
        <v>160</v>
      </c>
      <c r="D697" s="216">
        <v>292</v>
      </c>
      <c r="E697" s="217">
        <f t="shared" si="11"/>
        <v>0.45205479452054792</v>
      </c>
    </row>
    <row r="698" spans="1:5">
      <c r="A698" s="156" t="s">
        <v>52</v>
      </c>
      <c r="B698" s="164" t="s">
        <v>714</v>
      </c>
      <c r="C698" s="216">
        <v>29</v>
      </c>
      <c r="D698" s="216">
        <v>45</v>
      </c>
      <c r="E698" s="217">
        <f t="shared" si="11"/>
        <v>0.35555555555555557</v>
      </c>
    </row>
    <row r="699" spans="1:5">
      <c r="A699" s="156" t="s">
        <v>72</v>
      </c>
      <c r="B699" s="164" t="s">
        <v>1713</v>
      </c>
      <c r="C699" s="216">
        <v>156</v>
      </c>
      <c r="D699" s="216">
        <v>272</v>
      </c>
      <c r="E699" s="217">
        <f t="shared" si="11"/>
        <v>0.4264705882352941</v>
      </c>
    </row>
    <row r="700" spans="1:5">
      <c r="A700" s="156" t="s">
        <v>58</v>
      </c>
      <c r="B700" s="164" t="s">
        <v>1714</v>
      </c>
      <c r="C700" s="216">
        <v>46</v>
      </c>
      <c r="D700" s="216">
        <v>71</v>
      </c>
      <c r="E700" s="217">
        <f t="shared" si="11"/>
        <v>0.352112676056338</v>
      </c>
    </row>
    <row r="701" spans="1:5">
      <c r="A701" s="156" t="s">
        <v>58</v>
      </c>
      <c r="B701" s="164" t="s">
        <v>1715</v>
      </c>
      <c r="C701" s="216">
        <v>37</v>
      </c>
      <c r="D701" s="216">
        <v>55</v>
      </c>
      <c r="E701" s="217">
        <f t="shared" si="11"/>
        <v>0.32727272727272727</v>
      </c>
    </row>
    <row r="702" spans="1:5">
      <c r="A702" s="156" t="s">
        <v>917</v>
      </c>
      <c r="B702" s="164" t="s">
        <v>1716</v>
      </c>
      <c r="C702" s="216">
        <v>39</v>
      </c>
      <c r="D702" s="216">
        <v>72</v>
      </c>
      <c r="E702" s="217">
        <f t="shared" si="11"/>
        <v>0.45833333333333331</v>
      </c>
    </row>
    <row r="703" spans="1:5">
      <c r="A703" s="156" t="s">
        <v>917</v>
      </c>
      <c r="B703" s="164" t="s">
        <v>1717</v>
      </c>
      <c r="C703" s="216">
        <v>60</v>
      </c>
      <c r="D703" s="216">
        <v>123</v>
      </c>
      <c r="E703" s="217">
        <f t="shared" si="11"/>
        <v>0.51219512195121952</v>
      </c>
    </row>
    <row r="704" spans="1:5">
      <c r="A704" s="156" t="s">
        <v>52</v>
      </c>
      <c r="B704" s="164" t="s">
        <v>1718</v>
      </c>
      <c r="C704" s="216">
        <v>890</v>
      </c>
      <c r="D704" s="216">
        <v>1168</v>
      </c>
      <c r="E704" s="217">
        <f t="shared" si="11"/>
        <v>0.23801369863013699</v>
      </c>
    </row>
    <row r="705" spans="1:5">
      <c r="A705" s="156" t="s">
        <v>61</v>
      </c>
      <c r="B705" s="164" t="s">
        <v>1719</v>
      </c>
      <c r="C705" s="216">
        <v>3</v>
      </c>
      <c r="D705" s="216">
        <v>13</v>
      </c>
      <c r="E705" s="217">
        <f t="shared" si="11"/>
        <v>0.76923076923076927</v>
      </c>
    </row>
    <row r="706" spans="1:5">
      <c r="A706" s="156" t="s">
        <v>52</v>
      </c>
      <c r="B706" s="164" t="s">
        <v>1720</v>
      </c>
      <c r="C706" s="216">
        <v>5</v>
      </c>
      <c r="D706" s="216">
        <v>10</v>
      </c>
      <c r="E706" s="217">
        <f t="shared" si="11"/>
        <v>0.5</v>
      </c>
    </row>
    <row r="707" spans="1:5">
      <c r="A707" s="156" t="s">
        <v>52</v>
      </c>
      <c r="B707" s="164" t="s">
        <v>1721</v>
      </c>
      <c r="C707" s="216">
        <v>21</v>
      </c>
      <c r="D707" s="216">
        <v>46</v>
      </c>
      <c r="E707" s="217">
        <f t="shared" ref="E707:E770" si="12">(D707-C707)/D707</f>
        <v>0.54347826086956519</v>
      </c>
    </row>
    <row r="708" spans="1:5">
      <c r="A708" s="156" t="s">
        <v>58</v>
      </c>
      <c r="B708" s="164" t="s">
        <v>145</v>
      </c>
      <c r="C708" s="216">
        <v>403</v>
      </c>
      <c r="D708" s="216">
        <v>669</v>
      </c>
      <c r="E708" s="217">
        <f t="shared" si="12"/>
        <v>0.39760837070254113</v>
      </c>
    </row>
    <row r="709" spans="1:5">
      <c r="A709" s="156" t="s">
        <v>72</v>
      </c>
      <c r="B709" s="164" t="s">
        <v>1722</v>
      </c>
      <c r="C709" s="216">
        <v>71</v>
      </c>
      <c r="D709" s="216">
        <v>153</v>
      </c>
      <c r="E709" s="217">
        <f t="shared" si="12"/>
        <v>0.53594771241830064</v>
      </c>
    </row>
    <row r="710" spans="1:5">
      <c r="A710" s="156" t="s">
        <v>52</v>
      </c>
      <c r="B710" s="164" t="s">
        <v>1723</v>
      </c>
      <c r="C710" s="216">
        <v>52</v>
      </c>
      <c r="D710" s="216">
        <v>49</v>
      </c>
      <c r="E710" s="217">
        <f t="shared" si="12"/>
        <v>-6.1224489795918366E-2</v>
      </c>
    </row>
    <row r="711" spans="1:5">
      <c r="A711" s="156" t="s">
        <v>64</v>
      </c>
      <c r="B711" s="164" t="s">
        <v>1724</v>
      </c>
      <c r="C711" s="216">
        <v>50</v>
      </c>
      <c r="D711" s="216">
        <v>68</v>
      </c>
      <c r="E711" s="217">
        <f t="shared" si="12"/>
        <v>0.26470588235294118</v>
      </c>
    </row>
    <row r="712" spans="1:5">
      <c r="A712" s="156" t="s">
        <v>64</v>
      </c>
      <c r="B712" s="164" t="s">
        <v>1725</v>
      </c>
      <c r="C712" s="216">
        <v>181</v>
      </c>
      <c r="D712" s="216">
        <v>261</v>
      </c>
      <c r="E712" s="217">
        <f t="shared" si="12"/>
        <v>0.3065134099616858</v>
      </c>
    </row>
    <row r="713" spans="1:5">
      <c r="A713" s="156" t="s">
        <v>64</v>
      </c>
      <c r="B713" s="164" t="s">
        <v>1726</v>
      </c>
      <c r="C713" s="216">
        <v>26</v>
      </c>
      <c r="D713" s="216">
        <v>63</v>
      </c>
      <c r="E713" s="217">
        <f t="shared" si="12"/>
        <v>0.58730158730158732</v>
      </c>
    </row>
    <row r="714" spans="1:5">
      <c r="A714" s="156" t="s">
        <v>61</v>
      </c>
      <c r="B714" s="164" t="s">
        <v>1727</v>
      </c>
      <c r="C714" s="216">
        <v>215</v>
      </c>
      <c r="D714" s="216">
        <v>534</v>
      </c>
      <c r="E714" s="217">
        <f t="shared" si="12"/>
        <v>0.59737827715355807</v>
      </c>
    </row>
    <row r="715" spans="1:5">
      <c r="A715" s="156" t="s">
        <v>72</v>
      </c>
      <c r="B715" s="164" t="s">
        <v>1728</v>
      </c>
      <c r="C715" s="216">
        <v>42</v>
      </c>
      <c r="D715" s="216">
        <v>65</v>
      </c>
      <c r="E715" s="217">
        <f t="shared" si="12"/>
        <v>0.35384615384615387</v>
      </c>
    </row>
    <row r="716" spans="1:5">
      <c r="A716" s="156" t="s">
        <v>56</v>
      </c>
      <c r="B716" s="164" t="s">
        <v>1729</v>
      </c>
      <c r="C716" s="216">
        <v>29</v>
      </c>
      <c r="D716" s="216">
        <v>61</v>
      </c>
      <c r="E716" s="217">
        <f t="shared" si="12"/>
        <v>0.52459016393442626</v>
      </c>
    </row>
    <row r="717" spans="1:5">
      <c r="A717" s="156" t="s">
        <v>58</v>
      </c>
      <c r="B717" s="164" t="s">
        <v>1730</v>
      </c>
      <c r="C717" s="216">
        <v>96</v>
      </c>
      <c r="D717" s="216">
        <v>134</v>
      </c>
      <c r="E717" s="217">
        <f t="shared" si="12"/>
        <v>0.28358208955223879</v>
      </c>
    </row>
    <row r="718" spans="1:5">
      <c r="A718" s="156" t="s">
        <v>58</v>
      </c>
      <c r="B718" s="164" t="s">
        <v>1731</v>
      </c>
      <c r="C718" s="216">
        <v>99</v>
      </c>
      <c r="D718" s="216">
        <v>143</v>
      </c>
      <c r="E718" s="217">
        <f t="shared" si="12"/>
        <v>0.30769230769230771</v>
      </c>
    </row>
    <row r="719" spans="1:5">
      <c r="A719" s="156" t="s">
        <v>64</v>
      </c>
      <c r="B719" s="164" t="s">
        <v>1732</v>
      </c>
      <c r="C719" s="216">
        <v>6</v>
      </c>
      <c r="D719" s="216">
        <v>14</v>
      </c>
      <c r="E719" s="217">
        <f t="shared" si="12"/>
        <v>0.5714285714285714</v>
      </c>
    </row>
    <row r="720" spans="1:5">
      <c r="A720" s="156" t="s">
        <v>64</v>
      </c>
      <c r="B720" s="164" t="s">
        <v>1733</v>
      </c>
      <c r="C720" s="216">
        <v>13</v>
      </c>
      <c r="D720" s="216">
        <v>29</v>
      </c>
      <c r="E720" s="217">
        <f t="shared" si="12"/>
        <v>0.55172413793103448</v>
      </c>
    </row>
    <row r="721" spans="1:5">
      <c r="A721" s="156" t="s">
        <v>79</v>
      </c>
      <c r="B721" s="164" t="s">
        <v>1734</v>
      </c>
      <c r="C721" s="216">
        <v>46</v>
      </c>
      <c r="D721" s="216">
        <v>66</v>
      </c>
      <c r="E721" s="217">
        <f t="shared" si="12"/>
        <v>0.30303030303030304</v>
      </c>
    </row>
    <row r="722" spans="1:5">
      <c r="A722" s="156" t="s">
        <v>52</v>
      </c>
      <c r="B722" s="164" t="s">
        <v>1735</v>
      </c>
      <c r="C722" s="216">
        <v>113</v>
      </c>
      <c r="D722" s="216">
        <v>195</v>
      </c>
      <c r="E722" s="217">
        <f t="shared" si="12"/>
        <v>0.42051282051282052</v>
      </c>
    </row>
    <row r="723" spans="1:5">
      <c r="A723" s="156" t="s">
        <v>64</v>
      </c>
      <c r="B723" s="164" t="s">
        <v>1736</v>
      </c>
      <c r="C723" s="216">
        <v>105</v>
      </c>
      <c r="D723" s="216">
        <v>198</v>
      </c>
      <c r="E723" s="217">
        <f t="shared" si="12"/>
        <v>0.46969696969696972</v>
      </c>
    </row>
    <row r="724" spans="1:5">
      <c r="A724" s="156" t="s">
        <v>917</v>
      </c>
      <c r="B724" s="164" t="s">
        <v>1737</v>
      </c>
      <c r="C724" s="216">
        <v>17</v>
      </c>
      <c r="D724" s="216">
        <v>34</v>
      </c>
      <c r="E724" s="217">
        <f t="shared" si="12"/>
        <v>0.5</v>
      </c>
    </row>
    <row r="725" spans="1:5">
      <c r="A725" s="156" t="s">
        <v>72</v>
      </c>
      <c r="B725" s="164" t="s">
        <v>1738</v>
      </c>
      <c r="C725" s="216">
        <v>354</v>
      </c>
      <c r="D725" s="216">
        <v>591</v>
      </c>
      <c r="E725" s="217">
        <f t="shared" si="12"/>
        <v>0.40101522842639592</v>
      </c>
    </row>
    <row r="726" spans="1:5">
      <c r="A726" s="156" t="s">
        <v>56</v>
      </c>
      <c r="B726" s="164" t="s">
        <v>1739</v>
      </c>
      <c r="C726" s="216">
        <v>645</v>
      </c>
      <c r="D726" s="216">
        <v>1077</v>
      </c>
      <c r="E726" s="217">
        <f t="shared" si="12"/>
        <v>0.4011142061281337</v>
      </c>
    </row>
    <row r="727" spans="1:5">
      <c r="A727" s="156" t="s">
        <v>72</v>
      </c>
      <c r="B727" s="164" t="s">
        <v>1740</v>
      </c>
      <c r="C727" s="216">
        <v>108</v>
      </c>
      <c r="D727" s="216">
        <v>244</v>
      </c>
      <c r="E727" s="217">
        <f t="shared" si="12"/>
        <v>0.55737704918032782</v>
      </c>
    </row>
    <row r="728" spans="1:5">
      <c r="A728" s="156" t="s">
        <v>61</v>
      </c>
      <c r="B728" s="164" t="s">
        <v>1741</v>
      </c>
      <c r="C728" s="216">
        <v>23</v>
      </c>
      <c r="D728" s="216">
        <v>29</v>
      </c>
      <c r="E728" s="217">
        <f t="shared" si="12"/>
        <v>0.20689655172413793</v>
      </c>
    </row>
    <row r="729" spans="1:5">
      <c r="A729" s="156" t="s">
        <v>72</v>
      </c>
      <c r="B729" s="164" t="s">
        <v>1742</v>
      </c>
      <c r="C729" s="216">
        <v>36</v>
      </c>
      <c r="D729" s="216">
        <v>51</v>
      </c>
      <c r="E729" s="217">
        <f t="shared" si="12"/>
        <v>0.29411764705882354</v>
      </c>
    </row>
    <row r="730" spans="1:5">
      <c r="A730" s="156" t="s">
        <v>61</v>
      </c>
      <c r="B730" s="164" t="s">
        <v>1743</v>
      </c>
      <c r="C730" s="216">
        <v>47</v>
      </c>
      <c r="D730" s="216">
        <v>109</v>
      </c>
      <c r="E730" s="217">
        <f t="shared" si="12"/>
        <v>0.56880733944954132</v>
      </c>
    </row>
    <row r="731" spans="1:5">
      <c r="A731" s="156" t="s">
        <v>61</v>
      </c>
      <c r="B731" s="164" t="s">
        <v>1744</v>
      </c>
      <c r="C731" s="216">
        <v>34</v>
      </c>
      <c r="D731" s="216">
        <v>29</v>
      </c>
      <c r="E731" s="217">
        <f t="shared" si="12"/>
        <v>-0.17241379310344829</v>
      </c>
    </row>
    <row r="732" spans="1:5">
      <c r="A732" s="156" t="s">
        <v>52</v>
      </c>
      <c r="B732" s="164" t="s">
        <v>1745</v>
      </c>
      <c r="C732" s="216">
        <v>916</v>
      </c>
      <c r="D732" s="216">
        <v>1653</v>
      </c>
      <c r="E732" s="217">
        <f t="shared" si="12"/>
        <v>0.4458560193587417</v>
      </c>
    </row>
    <row r="733" spans="1:5">
      <c r="A733" s="156" t="s">
        <v>58</v>
      </c>
      <c r="B733" s="164" t="s">
        <v>1746</v>
      </c>
      <c r="C733" s="216">
        <v>40</v>
      </c>
      <c r="D733" s="216">
        <v>94</v>
      </c>
      <c r="E733" s="217">
        <f t="shared" si="12"/>
        <v>0.57446808510638303</v>
      </c>
    </row>
    <row r="734" spans="1:5">
      <c r="A734" s="156" t="s">
        <v>64</v>
      </c>
      <c r="B734" s="164" t="s">
        <v>1747</v>
      </c>
      <c r="C734" s="216">
        <v>31</v>
      </c>
      <c r="D734" s="216">
        <v>66</v>
      </c>
      <c r="E734" s="217">
        <f t="shared" si="12"/>
        <v>0.53030303030303028</v>
      </c>
    </row>
    <row r="735" spans="1:5">
      <c r="A735" s="156" t="s">
        <v>64</v>
      </c>
      <c r="B735" s="164" t="s">
        <v>1748</v>
      </c>
      <c r="C735" s="216">
        <v>88</v>
      </c>
      <c r="D735" s="216">
        <v>121</v>
      </c>
      <c r="E735" s="217">
        <f t="shared" si="12"/>
        <v>0.27272727272727271</v>
      </c>
    </row>
    <row r="736" spans="1:5">
      <c r="A736" s="156" t="s">
        <v>61</v>
      </c>
      <c r="B736" s="164" t="s">
        <v>1749</v>
      </c>
      <c r="C736" s="216">
        <v>9</v>
      </c>
      <c r="D736" s="216">
        <v>16</v>
      </c>
      <c r="E736" s="217">
        <f t="shared" si="12"/>
        <v>0.4375</v>
      </c>
    </row>
    <row r="737" spans="1:5">
      <c r="A737" s="156" t="s">
        <v>61</v>
      </c>
      <c r="B737" s="164" t="s">
        <v>1750</v>
      </c>
      <c r="C737" s="216">
        <v>49</v>
      </c>
      <c r="D737" s="216">
        <v>94</v>
      </c>
      <c r="E737" s="217">
        <f t="shared" si="12"/>
        <v>0.47872340425531917</v>
      </c>
    </row>
    <row r="738" spans="1:5">
      <c r="A738" s="156" t="s">
        <v>64</v>
      </c>
      <c r="B738" s="164" t="s">
        <v>1751</v>
      </c>
      <c r="C738" s="216">
        <v>182</v>
      </c>
      <c r="D738" s="216">
        <v>295</v>
      </c>
      <c r="E738" s="217">
        <f t="shared" si="12"/>
        <v>0.38305084745762713</v>
      </c>
    </row>
    <row r="739" spans="1:5">
      <c r="A739" s="156" t="s">
        <v>58</v>
      </c>
      <c r="B739" s="164" t="s">
        <v>1752</v>
      </c>
      <c r="C739" s="216">
        <v>286</v>
      </c>
      <c r="D739" s="216">
        <v>533</v>
      </c>
      <c r="E739" s="217">
        <f t="shared" si="12"/>
        <v>0.46341463414634149</v>
      </c>
    </row>
    <row r="740" spans="1:5">
      <c r="A740" s="156" t="s">
        <v>52</v>
      </c>
      <c r="B740" s="164" t="s">
        <v>1753</v>
      </c>
      <c r="C740" s="216">
        <v>163</v>
      </c>
      <c r="D740" s="216">
        <v>474</v>
      </c>
      <c r="E740" s="217">
        <f t="shared" si="12"/>
        <v>0.65611814345991559</v>
      </c>
    </row>
    <row r="741" spans="1:5">
      <c r="A741" s="156" t="s">
        <v>72</v>
      </c>
      <c r="B741" s="164" t="s">
        <v>1754</v>
      </c>
      <c r="C741" s="216">
        <v>110</v>
      </c>
      <c r="D741" s="216">
        <v>157</v>
      </c>
      <c r="E741" s="217">
        <f t="shared" si="12"/>
        <v>0.29936305732484075</v>
      </c>
    </row>
    <row r="742" spans="1:5">
      <c r="A742" s="156" t="s">
        <v>52</v>
      </c>
      <c r="B742" s="164" t="s">
        <v>1755</v>
      </c>
      <c r="C742" s="216">
        <v>265</v>
      </c>
      <c r="D742" s="216">
        <v>534</v>
      </c>
      <c r="E742" s="217">
        <f t="shared" si="12"/>
        <v>0.50374531835205993</v>
      </c>
    </row>
    <row r="743" spans="1:5">
      <c r="A743" s="156" t="s">
        <v>64</v>
      </c>
      <c r="B743" s="164" t="s">
        <v>1756</v>
      </c>
      <c r="C743" s="216">
        <v>24</v>
      </c>
      <c r="D743" s="216">
        <v>23</v>
      </c>
      <c r="E743" s="217">
        <f t="shared" si="12"/>
        <v>-4.3478260869565216E-2</v>
      </c>
    </row>
    <row r="744" spans="1:5">
      <c r="A744" s="156" t="s">
        <v>52</v>
      </c>
      <c r="B744" s="164" t="s">
        <v>1757</v>
      </c>
      <c r="C744" s="216">
        <v>31</v>
      </c>
      <c r="D744" s="216">
        <v>47</v>
      </c>
      <c r="E744" s="217">
        <f t="shared" si="12"/>
        <v>0.34042553191489361</v>
      </c>
    </row>
    <row r="745" spans="1:5">
      <c r="A745" s="156" t="s">
        <v>72</v>
      </c>
      <c r="B745" s="164" t="s">
        <v>1758</v>
      </c>
      <c r="C745" s="216">
        <v>35</v>
      </c>
      <c r="D745" s="216">
        <v>56</v>
      </c>
      <c r="E745" s="217">
        <f t="shared" si="12"/>
        <v>0.375</v>
      </c>
    </row>
    <row r="746" spans="1:5">
      <c r="A746" s="156" t="s">
        <v>64</v>
      </c>
      <c r="B746" s="164" t="s">
        <v>1759</v>
      </c>
      <c r="C746" s="216">
        <v>24</v>
      </c>
      <c r="D746" s="216">
        <v>46</v>
      </c>
      <c r="E746" s="217">
        <f t="shared" si="12"/>
        <v>0.47826086956521741</v>
      </c>
    </row>
    <row r="747" spans="1:5">
      <c r="A747" s="156" t="s">
        <v>64</v>
      </c>
      <c r="B747" s="164" t="s">
        <v>1760</v>
      </c>
      <c r="C747" s="216">
        <v>55</v>
      </c>
      <c r="D747" s="216">
        <v>88</v>
      </c>
      <c r="E747" s="217">
        <f t="shared" si="12"/>
        <v>0.375</v>
      </c>
    </row>
    <row r="748" spans="1:5">
      <c r="A748" s="156" t="s">
        <v>64</v>
      </c>
      <c r="B748" s="164" t="s">
        <v>1761</v>
      </c>
      <c r="C748" s="216">
        <v>12</v>
      </c>
      <c r="D748" s="216">
        <v>29</v>
      </c>
      <c r="E748" s="217">
        <f t="shared" si="12"/>
        <v>0.58620689655172409</v>
      </c>
    </row>
    <row r="749" spans="1:5">
      <c r="A749" s="156" t="s">
        <v>58</v>
      </c>
      <c r="B749" s="164" t="s">
        <v>1762</v>
      </c>
      <c r="C749" s="216">
        <v>19</v>
      </c>
      <c r="D749" s="216">
        <v>29</v>
      </c>
      <c r="E749" s="217">
        <f t="shared" si="12"/>
        <v>0.34482758620689657</v>
      </c>
    </row>
    <row r="750" spans="1:5">
      <c r="A750" s="156" t="s">
        <v>72</v>
      </c>
      <c r="B750" s="164" t="s">
        <v>1763</v>
      </c>
      <c r="C750" s="216">
        <v>688</v>
      </c>
      <c r="D750" s="216">
        <v>1245</v>
      </c>
      <c r="E750" s="217">
        <f t="shared" si="12"/>
        <v>0.44738955823293175</v>
      </c>
    </row>
    <row r="751" spans="1:5">
      <c r="A751" s="156" t="s">
        <v>58</v>
      </c>
      <c r="B751" s="164" t="s">
        <v>1764</v>
      </c>
      <c r="C751" s="216">
        <v>32</v>
      </c>
      <c r="D751" s="216">
        <v>64</v>
      </c>
      <c r="E751" s="217">
        <f t="shared" si="12"/>
        <v>0.5</v>
      </c>
    </row>
    <row r="752" spans="1:5">
      <c r="A752" s="156" t="s">
        <v>72</v>
      </c>
      <c r="B752" s="164" t="s">
        <v>1765</v>
      </c>
      <c r="C752" s="216">
        <v>29</v>
      </c>
      <c r="D752" s="216">
        <v>50</v>
      </c>
      <c r="E752" s="217">
        <f t="shared" si="12"/>
        <v>0.42</v>
      </c>
    </row>
    <row r="753" spans="1:5">
      <c r="A753" s="156" t="s">
        <v>64</v>
      </c>
      <c r="B753" s="164" t="s">
        <v>1766</v>
      </c>
      <c r="C753" s="216">
        <v>27</v>
      </c>
      <c r="D753" s="216">
        <v>44</v>
      </c>
      <c r="E753" s="217">
        <f t="shared" si="12"/>
        <v>0.38636363636363635</v>
      </c>
    </row>
    <row r="754" spans="1:5">
      <c r="A754" s="156" t="s">
        <v>58</v>
      </c>
      <c r="B754" s="164" t="s">
        <v>1767</v>
      </c>
      <c r="C754" s="216">
        <v>85</v>
      </c>
      <c r="D754" s="216">
        <v>183</v>
      </c>
      <c r="E754" s="217">
        <f t="shared" si="12"/>
        <v>0.53551912568306015</v>
      </c>
    </row>
    <row r="755" spans="1:5">
      <c r="A755" s="156" t="s">
        <v>61</v>
      </c>
      <c r="B755" s="164" t="s">
        <v>1768</v>
      </c>
      <c r="C755" s="216">
        <v>21</v>
      </c>
      <c r="D755" s="216">
        <v>61</v>
      </c>
      <c r="E755" s="217">
        <f t="shared" si="12"/>
        <v>0.65573770491803274</v>
      </c>
    </row>
    <row r="756" spans="1:5">
      <c r="A756" s="156" t="s">
        <v>72</v>
      </c>
      <c r="B756" s="164" t="s">
        <v>1769</v>
      </c>
      <c r="C756" s="216">
        <v>79</v>
      </c>
      <c r="D756" s="216">
        <v>105</v>
      </c>
      <c r="E756" s="217">
        <f t="shared" si="12"/>
        <v>0.24761904761904763</v>
      </c>
    </row>
    <row r="757" spans="1:5">
      <c r="A757" s="156" t="s">
        <v>72</v>
      </c>
      <c r="B757" s="164" t="s">
        <v>1770</v>
      </c>
      <c r="C757" s="216">
        <v>42</v>
      </c>
      <c r="D757" s="216">
        <v>73</v>
      </c>
      <c r="E757" s="217">
        <f t="shared" si="12"/>
        <v>0.42465753424657532</v>
      </c>
    </row>
    <row r="758" spans="1:5">
      <c r="A758" s="156" t="s">
        <v>58</v>
      </c>
      <c r="B758" s="164" t="s">
        <v>1771</v>
      </c>
      <c r="C758" s="216">
        <v>17</v>
      </c>
      <c r="D758" s="216">
        <v>30</v>
      </c>
      <c r="E758" s="217">
        <f t="shared" si="12"/>
        <v>0.43333333333333335</v>
      </c>
    </row>
    <row r="759" spans="1:5">
      <c r="A759" s="156" t="s">
        <v>64</v>
      </c>
      <c r="B759" s="164" t="s">
        <v>1772</v>
      </c>
      <c r="C759" s="216">
        <v>29</v>
      </c>
      <c r="D759" s="216">
        <v>59</v>
      </c>
      <c r="E759" s="217">
        <f t="shared" si="12"/>
        <v>0.50847457627118642</v>
      </c>
    </row>
    <row r="760" spans="1:5">
      <c r="A760" s="156" t="s">
        <v>64</v>
      </c>
      <c r="B760" s="164" t="s">
        <v>1773</v>
      </c>
      <c r="C760" s="216">
        <v>53</v>
      </c>
      <c r="D760" s="216">
        <v>99</v>
      </c>
      <c r="E760" s="217">
        <f t="shared" si="12"/>
        <v>0.46464646464646464</v>
      </c>
    </row>
    <row r="761" spans="1:5">
      <c r="A761" s="156" t="s">
        <v>52</v>
      </c>
      <c r="B761" s="164" t="s">
        <v>1774</v>
      </c>
      <c r="C761" s="216">
        <v>39</v>
      </c>
      <c r="D761" s="216">
        <v>65</v>
      </c>
      <c r="E761" s="217">
        <f t="shared" si="12"/>
        <v>0.4</v>
      </c>
    </row>
    <row r="762" spans="1:5">
      <c r="A762" s="156" t="s">
        <v>72</v>
      </c>
      <c r="B762" s="164" t="s">
        <v>1775</v>
      </c>
      <c r="C762" s="216">
        <v>696</v>
      </c>
      <c r="D762" s="216">
        <v>1223</v>
      </c>
      <c r="E762" s="217">
        <f t="shared" si="12"/>
        <v>0.43090760425183972</v>
      </c>
    </row>
    <row r="763" spans="1:5">
      <c r="A763" s="156" t="s">
        <v>52</v>
      </c>
      <c r="B763" s="164" t="s">
        <v>1776</v>
      </c>
      <c r="C763" s="216">
        <v>11</v>
      </c>
      <c r="D763" s="216">
        <v>13</v>
      </c>
      <c r="E763" s="217">
        <f t="shared" si="12"/>
        <v>0.15384615384615385</v>
      </c>
    </row>
    <row r="764" spans="1:5">
      <c r="A764" s="156" t="s">
        <v>72</v>
      </c>
      <c r="B764" s="164" t="s">
        <v>1777</v>
      </c>
      <c r="C764" s="216">
        <v>30</v>
      </c>
      <c r="D764" s="216">
        <v>43</v>
      </c>
      <c r="E764" s="217">
        <f t="shared" si="12"/>
        <v>0.30232558139534882</v>
      </c>
    </row>
    <row r="765" spans="1:5">
      <c r="A765" s="156" t="s">
        <v>52</v>
      </c>
      <c r="B765" s="164" t="s">
        <v>1778</v>
      </c>
      <c r="C765" s="216">
        <v>200</v>
      </c>
      <c r="D765" s="216">
        <v>281</v>
      </c>
      <c r="E765" s="217">
        <f t="shared" si="12"/>
        <v>0.28825622775800713</v>
      </c>
    </row>
    <row r="766" spans="1:5">
      <c r="A766" s="156" t="s">
        <v>72</v>
      </c>
      <c r="B766" s="164" t="s">
        <v>1779</v>
      </c>
      <c r="C766" s="216">
        <v>63</v>
      </c>
      <c r="D766" s="216">
        <v>132</v>
      </c>
      <c r="E766" s="217">
        <f t="shared" si="12"/>
        <v>0.52272727272727271</v>
      </c>
    </row>
    <row r="767" spans="1:5">
      <c r="A767" s="156" t="s">
        <v>72</v>
      </c>
      <c r="B767" s="164" t="s">
        <v>1780</v>
      </c>
      <c r="C767" s="216">
        <v>145</v>
      </c>
      <c r="D767" s="216">
        <v>347</v>
      </c>
      <c r="E767" s="217">
        <f t="shared" si="12"/>
        <v>0.58213256484149856</v>
      </c>
    </row>
    <row r="768" spans="1:5">
      <c r="A768" s="156" t="s">
        <v>72</v>
      </c>
      <c r="B768" s="164" t="s">
        <v>1781</v>
      </c>
      <c r="C768" s="216">
        <v>68</v>
      </c>
      <c r="D768" s="216">
        <v>120</v>
      </c>
      <c r="E768" s="217">
        <f t="shared" si="12"/>
        <v>0.43333333333333335</v>
      </c>
    </row>
    <row r="769" spans="1:5">
      <c r="A769" s="156" t="s">
        <v>72</v>
      </c>
      <c r="B769" s="164" t="s">
        <v>1782</v>
      </c>
      <c r="C769" s="216">
        <v>59</v>
      </c>
      <c r="D769" s="216">
        <v>101</v>
      </c>
      <c r="E769" s="217">
        <f t="shared" si="12"/>
        <v>0.41584158415841582</v>
      </c>
    </row>
    <row r="770" spans="1:5">
      <c r="A770" s="156" t="s">
        <v>64</v>
      </c>
      <c r="B770" s="164" t="s">
        <v>1783</v>
      </c>
      <c r="C770" s="216">
        <v>27</v>
      </c>
      <c r="D770" s="216">
        <v>80</v>
      </c>
      <c r="E770" s="217">
        <f t="shared" si="12"/>
        <v>0.66249999999999998</v>
      </c>
    </row>
    <row r="771" spans="1:5">
      <c r="A771" s="156" t="s">
        <v>52</v>
      </c>
      <c r="B771" s="164" t="s">
        <v>147</v>
      </c>
      <c r="C771" s="216">
        <v>349</v>
      </c>
      <c r="D771" s="216">
        <v>821</v>
      </c>
      <c r="E771" s="217">
        <f t="shared" ref="E771:E834" si="13">(D771-C771)/D771</f>
        <v>0.57490864799025576</v>
      </c>
    </row>
    <row r="772" spans="1:5">
      <c r="A772" s="156" t="s">
        <v>58</v>
      </c>
      <c r="B772" s="164" t="s">
        <v>623</v>
      </c>
      <c r="C772" s="216">
        <v>14</v>
      </c>
      <c r="D772" s="216">
        <v>44</v>
      </c>
      <c r="E772" s="217">
        <f t="shared" si="13"/>
        <v>0.68181818181818177</v>
      </c>
    </row>
    <row r="773" spans="1:5">
      <c r="A773" s="156" t="s">
        <v>72</v>
      </c>
      <c r="B773" s="164" t="s">
        <v>518</v>
      </c>
      <c r="C773" s="216">
        <v>63</v>
      </c>
      <c r="D773" s="216">
        <v>95</v>
      </c>
      <c r="E773" s="217">
        <f t="shared" si="13"/>
        <v>0.33684210526315789</v>
      </c>
    </row>
    <row r="774" spans="1:5">
      <c r="A774" s="156" t="s">
        <v>58</v>
      </c>
      <c r="B774" s="164" t="s">
        <v>837</v>
      </c>
      <c r="C774" s="216">
        <v>12</v>
      </c>
      <c r="D774" s="216">
        <v>25</v>
      </c>
      <c r="E774" s="217">
        <f t="shared" si="13"/>
        <v>0.52</v>
      </c>
    </row>
    <row r="775" spans="1:5">
      <c r="A775" s="156" t="s">
        <v>58</v>
      </c>
      <c r="B775" s="164" t="s">
        <v>564</v>
      </c>
      <c r="C775" s="216">
        <v>57</v>
      </c>
      <c r="D775" s="216">
        <v>83</v>
      </c>
      <c r="E775" s="217">
        <f t="shared" si="13"/>
        <v>0.31325301204819278</v>
      </c>
    </row>
    <row r="776" spans="1:5">
      <c r="A776" s="156" t="s">
        <v>72</v>
      </c>
      <c r="B776" s="164" t="s">
        <v>1784</v>
      </c>
      <c r="C776" s="216">
        <v>8</v>
      </c>
      <c r="D776" s="216">
        <v>22</v>
      </c>
      <c r="E776" s="217">
        <f t="shared" si="13"/>
        <v>0.63636363636363635</v>
      </c>
    </row>
    <row r="777" spans="1:5">
      <c r="A777" s="156" t="s">
        <v>917</v>
      </c>
      <c r="B777" s="164" t="s">
        <v>1785</v>
      </c>
      <c r="C777" s="216">
        <v>40</v>
      </c>
      <c r="D777" s="216">
        <v>69</v>
      </c>
      <c r="E777" s="217">
        <f t="shared" si="13"/>
        <v>0.42028985507246375</v>
      </c>
    </row>
    <row r="778" spans="1:5">
      <c r="A778" s="156" t="s">
        <v>58</v>
      </c>
      <c r="B778" s="164" t="s">
        <v>663</v>
      </c>
      <c r="C778" s="216">
        <v>44</v>
      </c>
      <c r="D778" s="216">
        <v>53</v>
      </c>
      <c r="E778" s="217">
        <f t="shared" si="13"/>
        <v>0.16981132075471697</v>
      </c>
    </row>
    <row r="779" spans="1:5">
      <c r="A779" s="156" t="s">
        <v>64</v>
      </c>
      <c r="B779" s="164" t="s">
        <v>904</v>
      </c>
      <c r="C779" s="216">
        <v>7</v>
      </c>
      <c r="D779" s="216">
        <v>12</v>
      </c>
      <c r="E779" s="217">
        <f t="shared" si="13"/>
        <v>0.41666666666666669</v>
      </c>
    </row>
    <row r="780" spans="1:5">
      <c r="A780" s="156" t="s">
        <v>58</v>
      </c>
      <c r="B780" s="164" t="s">
        <v>1786</v>
      </c>
      <c r="C780" s="216">
        <v>110</v>
      </c>
      <c r="D780" s="216">
        <v>148</v>
      </c>
      <c r="E780" s="217">
        <f t="shared" si="13"/>
        <v>0.25675675675675674</v>
      </c>
    </row>
    <row r="781" spans="1:5">
      <c r="A781" s="156" t="s">
        <v>58</v>
      </c>
      <c r="B781" s="164" t="s">
        <v>760</v>
      </c>
      <c r="C781" s="216">
        <v>23</v>
      </c>
      <c r="D781" s="216">
        <v>45</v>
      </c>
      <c r="E781" s="217">
        <f t="shared" si="13"/>
        <v>0.48888888888888887</v>
      </c>
    </row>
    <row r="782" spans="1:5">
      <c r="A782" s="156" t="s">
        <v>72</v>
      </c>
      <c r="B782" s="164" t="s">
        <v>794</v>
      </c>
      <c r="C782" s="216">
        <v>31</v>
      </c>
      <c r="D782" s="216">
        <v>42</v>
      </c>
      <c r="E782" s="217">
        <f t="shared" si="13"/>
        <v>0.26190476190476192</v>
      </c>
    </row>
    <row r="783" spans="1:5">
      <c r="A783" s="156" t="s">
        <v>917</v>
      </c>
      <c r="B783" s="164" t="s">
        <v>801</v>
      </c>
      <c r="C783" s="216">
        <v>23</v>
      </c>
      <c r="D783" s="216">
        <v>32</v>
      </c>
      <c r="E783" s="217">
        <f t="shared" si="13"/>
        <v>0.28125</v>
      </c>
    </row>
    <row r="784" spans="1:5">
      <c r="A784" s="156" t="s">
        <v>52</v>
      </c>
      <c r="B784" s="164" t="s">
        <v>910</v>
      </c>
      <c r="C784" s="216">
        <v>3</v>
      </c>
      <c r="D784" s="216">
        <v>10</v>
      </c>
      <c r="E784" s="217">
        <f t="shared" si="13"/>
        <v>0.7</v>
      </c>
    </row>
    <row r="785" spans="1:5">
      <c r="A785" s="156" t="s">
        <v>56</v>
      </c>
      <c r="B785" s="164" t="s">
        <v>489</v>
      </c>
      <c r="C785" s="216">
        <v>70</v>
      </c>
      <c r="D785" s="216">
        <v>125</v>
      </c>
      <c r="E785" s="217">
        <f t="shared" si="13"/>
        <v>0.44</v>
      </c>
    </row>
    <row r="786" spans="1:5">
      <c r="A786" s="156" t="s">
        <v>917</v>
      </c>
      <c r="B786" s="164" t="s">
        <v>1787</v>
      </c>
      <c r="C786" s="216">
        <v>75</v>
      </c>
      <c r="D786" s="216">
        <v>240</v>
      </c>
      <c r="E786" s="217">
        <f t="shared" si="13"/>
        <v>0.6875</v>
      </c>
    </row>
    <row r="787" spans="1:5">
      <c r="A787" s="156" t="s">
        <v>72</v>
      </c>
      <c r="B787" s="164" t="s">
        <v>447</v>
      </c>
      <c r="C787" s="216">
        <v>75</v>
      </c>
      <c r="D787" s="216">
        <v>124</v>
      </c>
      <c r="E787" s="217">
        <f t="shared" si="13"/>
        <v>0.39516129032258063</v>
      </c>
    </row>
    <row r="788" spans="1:5">
      <c r="A788" s="156" t="s">
        <v>61</v>
      </c>
      <c r="B788" s="164" t="s">
        <v>1788</v>
      </c>
      <c r="C788" s="216">
        <v>23</v>
      </c>
      <c r="D788" s="216">
        <v>35</v>
      </c>
      <c r="E788" s="217">
        <f t="shared" si="13"/>
        <v>0.34285714285714286</v>
      </c>
    </row>
    <row r="789" spans="1:5">
      <c r="A789" s="156" t="s">
        <v>72</v>
      </c>
      <c r="B789" s="164" t="s">
        <v>864</v>
      </c>
      <c r="C789" s="216">
        <v>18</v>
      </c>
      <c r="D789" s="216">
        <v>26</v>
      </c>
      <c r="E789" s="217">
        <f t="shared" si="13"/>
        <v>0.30769230769230771</v>
      </c>
    </row>
    <row r="790" spans="1:5">
      <c r="A790" s="156" t="s">
        <v>917</v>
      </c>
      <c r="B790" s="164" t="s">
        <v>277</v>
      </c>
      <c r="C790" s="216">
        <v>141</v>
      </c>
      <c r="D790" s="216">
        <v>282</v>
      </c>
      <c r="E790" s="217">
        <f t="shared" si="13"/>
        <v>0.5</v>
      </c>
    </row>
    <row r="791" spans="1:5">
      <c r="A791" s="156" t="s">
        <v>52</v>
      </c>
      <c r="B791" s="164" t="s">
        <v>68</v>
      </c>
      <c r="C791" s="216">
        <v>2876</v>
      </c>
      <c r="D791" s="216">
        <v>5426</v>
      </c>
      <c r="E791" s="217">
        <f t="shared" si="13"/>
        <v>0.46995945447843718</v>
      </c>
    </row>
    <row r="792" spans="1:5">
      <c r="A792" s="156" t="s">
        <v>917</v>
      </c>
      <c r="B792" s="164" t="s">
        <v>528</v>
      </c>
      <c r="C792" s="216">
        <v>61</v>
      </c>
      <c r="D792" s="216">
        <v>80</v>
      </c>
      <c r="E792" s="217">
        <f t="shared" si="13"/>
        <v>0.23749999999999999</v>
      </c>
    </row>
    <row r="793" spans="1:5">
      <c r="A793" s="156" t="s">
        <v>58</v>
      </c>
      <c r="B793" s="164" t="s">
        <v>1789</v>
      </c>
      <c r="C793" s="216">
        <v>31</v>
      </c>
      <c r="D793" s="216">
        <v>43</v>
      </c>
      <c r="E793" s="217">
        <f t="shared" si="13"/>
        <v>0.27906976744186046</v>
      </c>
    </row>
    <row r="794" spans="1:5">
      <c r="A794" s="156" t="s">
        <v>72</v>
      </c>
      <c r="B794" s="164" t="s">
        <v>1790</v>
      </c>
      <c r="C794" s="216">
        <v>26</v>
      </c>
      <c r="D794" s="216">
        <v>38</v>
      </c>
      <c r="E794" s="217">
        <f t="shared" si="13"/>
        <v>0.31578947368421051</v>
      </c>
    </row>
    <row r="795" spans="1:5">
      <c r="A795" s="156" t="s">
        <v>58</v>
      </c>
      <c r="B795" s="164" t="s">
        <v>1791</v>
      </c>
      <c r="C795" s="216">
        <v>40</v>
      </c>
      <c r="D795" s="216">
        <v>80</v>
      </c>
      <c r="E795" s="217">
        <f t="shared" si="13"/>
        <v>0.5</v>
      </c>
    </row>
    <row r="796" spans="1:5">
      <c r="A796" s="156" t="s">
        <v>58</v>
      </c>
      <c r="B796" s="164" t="s">
        <v>1792</v>
      </c>
      <c r="C796" s="216">
        <v>123</v>
      </c>
      <c r="D796" s="216">
        <v>210</v>
      </c>
      <c r="E796" s="217">
        <f t="shared" si="13"/>
        <v>0.41428571428571431</v>
      </c>
    </row>
    <row r="797" spans="1:5">
      <c r="A797" s="156" t="s">
        <v>64</v>
      </c>
      <c r="B797" s="164" t="s">
        <v>1793</v>
      </c>
      <c r="C797" s="216">
        <v>58</v>
      </c>
      <c r="D797" s="216">
        <v>78</v>
      </c>
      <c r="E797" s="217">
        <f t="shared" si="13"/>
        <v>0.25641025641025639</v>
      </c>
    </row>
    <row r="798" spans="1:5">
      <c r="A798" s="156" t="s">
        <v>72</v>
      </c>
      <c r="B798" s="164" t="s">
        <v>577</v>
      </c>
      <c r="C798" s="216">
        <v>111</v>
      </c>
      <c r="D798" s="216">
        <v>145</v>
      </c>
      <c r="E798" s="217">
        <f t="shared" si="13"/>
        <v>0.23448275862068965</v>
      </c>
    </row>
    <row r="799" spans="1:5">
      <c r="A799" s="156" t="s">
        <v>58</v>
      </c>
      <c r="B799" s="164" t="s">
        <v>705</v>
      </c>
      <c r="C799" s="216">
        <v>44</v>
      </c>
      <c r="D799" s="216">
        <v>70</v>
      </c>
      <c r="E799" s="217">
        <f t="shared" si="13"/>
        <v>0.37142857142857144</v>
      </c>
    </row>
    <row r="800" spans="1:5">
      <c r="A800" s="156" t="s">
        <v>61</v>
      </c>
      <c r="B800" s="164" t="s">
        <v>198</v>
      </c>
      <c r="C800" s="216">
        <v>395</v>
      </c>
      <c r="D800" s="216">
        <v>612</v>
      </c>
      <c r="E800" s="217">
        <f t="shared" si="13"/>
        <v>0.35457516339869283</v>
      </c>
    </row>
    <row r="801" spans="1:5">
      <c r="A801" s="156" t="s">
        <v>64</v>
      </c>
      <c r="B801" s="164" t="s">
        <v>795</v>
      </c>
      <c r="C801" s="216">
        <v>9</v>
      </c>
      <c r="D801" s="216">
        <v>28</v>
      </c>
      <c r="E801" s="217">
        <f t="shared" si="13"/>
        <v>0.6785714285714286</v>
      </c>
    </row>
    <row r="802" spans="1:5">
      <c r="A802" s="156" t="s">
        <v>56</v>
      </c>
      <c r="B802" s="164" t="s">
        <v>664</v>
      </c>
      <c r="C802" s="216">
        <v>22</v>
      </c>
      <c r="D802" s="216">
        <v>62</v>
      </c>
      <c r="E802" s="217">
        <f t="shared" si="13"/>
        <v>0.64516129032258063</v>
      </c>
    </row>
    <row r="803" spans="1:5">
      <c r="A803" s="156" t="s">
        <v>72</v>
      </c>
      <c r="B803" s="164" t="s">
        <v>1794</v>
      </c>
      <c r="C803" s="216">
        <v>3</v>
      </c>
      <c r="D803" s="216">
        <v>5</v>
      </c>
      <c r="E803" s="217">
        <f t="shared" si="13"/>
        <v>0.4</v>
      </c>
    </row>
    <row r="804" spans="1:5">
      <c r="A804" s="156" t="s">
        <v>52</v>
      </c>
      <c r="B804" s="164" t="s">
        <v>1795</v>
      </c>
      <c r="C804" s="216">
        <v>17</v>
      </c>
      <c r="D804" s="216">
        <v>64</v>
      </c>
      <c r="E804" s="217">
        <f t="shared" si="13"/>
        <v>0.734375</v>
      </c>
    </row>
    <row r="805" spans="1:5">
      <c r="A805" s="156" t="s">
        <v>64</v>
      </c>
      <c r="B805" s="164" t="s">
        <v>408</v>
      </c>
      <c r="C805" s="216">
        <v>165</v>
      </c>
      <c r="D805" s="216">
        <v>256</v>
      </c>
      <c r="E805" s="217">
        <f t="shared" si="13"/>
        <v>0.35546875</v>
      </c>
    </row>
    <row r="806" spans="1:5">
      <c r="A806" s="156" t="s">
        <v>58</v>
      </c>
      <c r="B806" s="164" t="s">
        <v>476</v>
      </c>
      <c r="C806" s="216">
        <v>90</v>
      </c>
      <c r="D806" s="216">
        <v>142</v>
      </c>
      <c r="E806" s="217">
        <f t="shared" si="13"/>
        <v>0.36619718309859156</v>
      </c>
    </row>
    <row r="807" spans="1:5">
      <c r="A807" s="156" t="s">
        <v>917</v>
      </c>
      <c r="B807" s="164" t="s">
        <v>1796</v>
      </c>
      <c r="C807" s="216">
        <v>1302</v>
      </c>
      <c r="D807" s="216">
        <v>2740</v>
      </c>
      <c r="E807" s="217">
        <f t="shared" si="13"/>
        <v>0.52481751824817513</v>
      </c>
    </row>
    <row r="808" spans="1:5">
      <c r="A808" s="156" t="s">
        <v>64</v>
      </c>
      <c r="B808" s="164" t="s">
        <v>1797</v>
      </c>
      <c r="C808" s="216">
        <v>845</v>
      </c>
      <c r="D808" s="216">
        <v>1846</v>
      </c>
      <c r="E808" s="217">
        <f t="shared" si="13"/>
        <v>0.54225352112676062</v>
      </c>
    </row>
    <row r="809" spans="1:5">
      <c r="A809" s="156" t="s">
        <v>52</v>
      </c>
      <c r="B809" s="164" t="s">
        <v>212</v>
      </c>
      <c r="C809" s="216">
        <v>255</v>
      </c>
      <c r="D809" s="216">
        <v>393</v>
      </c>
      <c r="E809" s="217">
        <f t="shared" si="13"/>
        <v>0.35114503816793891</v>
      </c>
    </row>
    <row r="810" spans="1:5">
      <c r="A810" s="156" t="s">
        <v>56</v>
      </c>
      <c r="B810" s="164" t="s">
        <v>276</v>
      </c>
      <c r="C810" s="216">
        <v>135</v>
      </c>
      <c r="D810" s="216">
        <v>204</v>
      </c>
      <c r="E810" s="217">
        <f t="shared" si="13"/>
        <v>0.33823529411764708</v>
      </c>
    </row>
    <row r="811" spans="1:5">
      <c r="A811" s="156" t="s">
        <v>58</v>
      </c>
      <c r="B811" s="164" t="s">
        <v>176</v>
      </c>
      <c r="C811" s="216">
        <v>319</v>
      </c>
      <c r="D811" s="216">
        <v>506</v>
      </c>
      <c r="E811" s="217">
        <f t="shared" si="13"/>
        <v>0.36956521739130432</v>
      </c>
    </row>
    <row r="812" spans="1:5">
      <c r="A812" s="156" t="s">
        <v>72</v>
      </c>
      <c r="B812" s="164" t="s">
        <v>706</v>
      </c>
      <c r="C812" s="216">
        <v>18</v>
      </c>
      <c r="D812" s="216">
        <v>39</v>
      </c>
      <c r="E812" s="217">
        <f t="shared" si="13"/>
        <v>0.53846153846153844</v>
      </c>
    </row>
    <row r="813" spans="1:5">
      <c r="A813" s="156" t="s">
        <v>72</v>
      </c>
      <c r="B813" s="164" t="s">
        <v>549</v>
      </c>
      <c r="C813" s="216">
        <v>71</v>
      </c>
      <c r="D813" s="216">
        <v>108</v>
      </c>
      <c r="E813" s="217">
        <f t="shared" si="13"/>
        <v>0.34259259259259262</v>
      </c>
    </row>
    <row r="814" spans="1:5">
      <c r="A814" s="156" t="s">
        <v>58</v>
      </c>
      <c r="B814" s="164" t="s">
        <v>350</v>
      </c>
      <c r="C814" s="216">
        <v>108</v>
      </c>
      <c r="D814" s="216">
        <v>185</v>
      </c>
      <c r="E814" s="217">
        <f t="shared" si="13"/>
        <v>0.41621621621621624</v>
      </c>
    </row>
    <row r="815" spans="1:5">
      <c r="A815" s="156" t="s">
        <v>72</v>
      </c>
      <c r="B815" s="164" t="s">
        <v>1798</v>
      </c>
      <c r="C815" s="216">
        <v>496</v>
      </c>
      <c r="D815" s="216">
        <v>965</v>
      </c>
      <c r="E815" s="217">
        <f t="shared" si="13"/>
        <v>0.48601036269430054</v>
      </c>
    </row>
    <row r="816" spans="1:5">
      <c r="A816" s="156" t="s">
        <v>52</v>
      </c>
      <c r="B816" s="164" t="s">
        <v>1799</v>
      </c>
      <c r="C816" s="216">
        <v>283</v>
      </c>
      <c r="D816" s="216">
        <v>569</v>
      </c>
      <c r="E816" s="217">
        <f t="shared" si="13"/>
        <v>0.50263620386643237</v>
      </c>
    </row>
    <row r="817" spans="1:5">
      <c r="A817" s="156" t="s">
        <v>72</v>
      </c>
      <c r="B817" s="164" t="s">
        <v>1800</v>
      </c>
      <c r="C817" s="216">
        <v>581</v>
      </c>
      <c r="D817" s="216">
        <v>1104</v>
      </c>
      <c r="E817" s="217">
        <f t="shared" si="13"/>
        <v>0.47373188405797101</v>
      </c>
    </row>
    <row r="818" spans="1:5">
      <c r="A818" s="156" t="s">
        <v>64</v>
      </c>
      <c r="B818" s="164" t="s">
        <v>715</v>
      </c>
      <c r="C818" s="216">
        <v>25</v>
      </c>
      <c r="D818" s="216">
        <v>63</v>
      </c>
      <c r="E818" s="217">
        <f t="shared" si="13"/>
        <v>0.60317460317460314</v>
      </c>
    </row>
    <row r="819" spans="1:5">
      <c r="A819" s="156" t="s">
        <v>56</v>
      </c>
      <c r="B819" s="164" t="s">
        <v>217</v>
      </c>
      <c r="C819" s="216">
        <v>270</v>
      </c>
      <c r="D819" s="216">
        <v>507</v>
      </c>
      <c r="E819" s="217">
        <f t="shared" si="13"/>
        <v>0.46745562130177515</v>
      </c>
    </row>
    <row r="820" spans="1:5">
      <c r="A820" s="156" t="s">
        <v>917</v>
      </c>
      <c r="B820" s="164" t="s">
        <v>189</v>
      </c>
      <c r="C820" s="216">
        <v>277</v>
      </c>
      <c r="D820" s="216">
        <v>428</v>
      </c>
      <c r="E820" s="217">
        <f t="shared" si="13"/>
        <v>0.35280373831775702</v>
      </c>
    </row>
    <row r="821" spans="1:5">
      <c r="A821" s="156" t="s">
        <v>72</v>
      </c>
      <c r="B821" s="164" t="s">
        <v>1801</v>
      </c>
      <c r="C821" s="216">
        <v>34</v>
      </c>
      <c r="D821" s="216">
        <v>60</v>
      </c>
      <c r="E821" s="217">
        <f t="shared" si="13"/>
        <v>0.43333333333333335</v>
      </c>
    </row>
    <row r="822" spans="1:5">
      <c r="A822" s="156" t="s">
        <v>58</v>
      </c>
      <c r="B822" s="164" t="s">
        <v>1802</v>
      </c>
      <c r="C822" s="216">
        <v>863</v>
      </c>
      <c r="D822" s="216">
        <v>1690</v>
      </c>
      <c r="E822" s="217">
        <f t="shared" si="13"/>
        <v>0.48934911242603552</v>
      </c>
    </row>
    <row r="823" spans="1:5">
      <c r="A823" s="156" t="s">
        <v>61</v>
      </c>
      <c r="B823" s="164" t="s">
        <v>1803</v>
      </c>
      <c r="C823" s="216">
        <v>15</v>
      </c>
      <c r="D823" s="216">
        <v>35</v>
      </c>
      <c r="E823" s="217">
        <f t="shared" si="13"/>
        <v>0.5714285714285714</v>
      </c>
    </row>
    <row r="824" spans="1:5">
      <c r="A824" s="156" t="s">
        <v>64</v>
      </c>
      <c r="B824" s="164" t="s">
        <v>425</v>
      </c>
      <c r="C824" s="216">
        <v>94</v>
      </c>
      <c r="D824" s="216">
        <v>146</v>
      </c>
      <c r="E824" s="217">
        <f t="shared" si="13"/>
        <v>0.35616438356164382</v>
      </c>
    </row>
    <row r="825" spans="1:5">
      <c r="A825" s="156" t="s">
        <v>56</v>
      </c>
      <c r="B825" s="164" t="s">
        <v>66</v>
      </c>
      <c r="C825" s="216">
        <v>2416</v>
      </c>
      <c r="D825" s="216">
        <v>5475</v>
      </c>
      <c r="E825" s="217">
        <f t="shared" si="13"/>
        <v>0.55872146118721466</v>
      </c>
    </row>
    <row r="826" spans="1:5">
      <c r="A826" s="156" t="s">
        <v>56</v>
      </c>
      <c r="B826" s="164" t="s">
        <v>1804</v>
      </c>
      <c r="C826" s="216">
        <v>7580</v>
      </c>
      <c r="D826" s="216">
        <v>16858</v>
      </c>
      <c r="E826" s="217">
        <f t="shared" si="13"/>
        <v>0.55036184600783011</v>
      </c>
    </row>
    <row r="827" spans="1:5">
      <c r="A827" s="156" t="s">
        <v>917</v>
      </c>
      <c r="B827" s="164" t="s">
        <v>751</v>
      </c>
      <c r="C827" s="216">
        <v>26</v>
      </c>
      <c r="D827" s="216">
        <v>43</v>
      </c>
      <c r="E827" s="217">
        <f t="shared" si="13"/>
        <v>0.39534883720930231</v>
      </c>
    </row>
    <row r="828" spans="1:5">
      <c r="A828" s="156" t="s">
        <v>79</v>
      </c>
      <c r="B828" s="164" t="s">
        <v>1805</v>
      </c>
      <c r="C828" s="216">
        <v>848</v>
      </c>
      <c r="D828" s="216">
        <v>1500</v>
      </c>
      <c r="E828" s="217">
        <f t="shared" si="13"/>
        <v>0.43466666666666665</v>
      </c>
    </row>
    <row r="829" spans="1:5">
      <c r="A829" s="156" t="s">
        <v>56</v>
      </c>
      <c r="B829" s="164" t="s">
        <v>1806</v>
      </c>
      <c r="C829" s="216">
        <v>29</v>
      </c>
      <c r="D829" s="216">
        <v>60</v>
      </c>
      <c r="E829" s="217">
        <f t="shared" si="13"/>
        <v>0.51666666666666672</v>
      </c>
    </row>
    <row r="830" spans="1:5">
      <c r="A830" s="156" t="s">
        <v>79</v>
      </c>
      <c r="B830" s="164" t="s">
        <v>652</v>
      </c>
      <c r="C830" s="216">
        <v>39</v>
      </c>
      <c r="D830" s="216">
        <v>46</v>
      </c>
      <c r="E830" s="217">
        <f t="shared" si="13"/>
        <v>0.15217391304347827</v>
      </c>
    </row>
    <row r="831" spans="1:5">
      <c r="A831" s="156" t="s">
        <v>58</v>
      </c>
      <c r="B831" s="164" t="s">
        <v>1807</v>
      </c>
      <c r="C831" s="216">
        <v>153</v>
      </c>
      <c r="D831" s="216">
        <v>271</v>
      </c>
      <c r="E831" s="217">
        <f t="shared" si="13"/>
        <v>0.43542435424354242</v>
      </c>
    </row>
    <row r="832" spans="1:5">
      <c r="A832" s="156" t="s">
        <v>61</v>
      </c>
      <c r="B832" s="164" t="s">
        <v>448</v>
      </c>
      <c r="C832" s="216">
        <v>46</v>
      </c>
      <c r="D832" s="216">
        <v>125</v>
      </c>
      <c r="E832" s="217">
        <f t="shared" si="13"/>
        <v>0.63200000000000001</v>
      </c>
    </row>
    <row r="833" spans="1:5">
      <c r="A833" s="156" t="s">
        <v>64</v>
      </c>
      <c r="B833" s="164" t="s">
        <v>761</v>
      </c>
      <c r="C833" s="216">
        <v>45</v>
      </c>
      <c r="D833" s="216">
        <v>79</v>
      </c>
      <c r="E833" s="217">
        <f t="shared" si="13"/>
        <v>0.43037974683544306</v>
      </c>
    </row>
    <row r="834" spans="1:5">
      <c r="A834" s="156" t="s">
        <v>72</v>
      </c>
      <c r="B834" s="164" t="s">
        <v>895</v>
      </c>
      <c r="C834" s="216">
        <v>2</v>
      </c>
      <c r="D834" s="216">
        <v>15</v>
      </c>
      <c r="E834" s="217">
        <f t="shared" si="13"/>
        <v>0.8666666666666667</v>
      </c>
    </row>
    <row r="835" spans="1:5">
      <c r="A835" s="156" t="s">
        <v>61</v>
      </c>
      <c r="B835" s="164" t="s">
        <v>838</v>
      </c>
      <c r="C835" s="216">
        <v>32</v>
      </c>
      <c r="D835" s="216">
        <v>47</v>
      </c>
      <c r="E835" s="217">
        <f t="shared" ref="E835:E855" si="14">(D835-C835)/D835</f>
        <v>0.31914893617021278</v>
      </c>
    </row>
    <row r="836" spans="1:5">
      <c r="A836" s="156" t="s">
        <v>72</v>
      </c>
      <c r="B836" s="164" t="s">
        <v>76</v>
      </c>
      <c r="C836" s="216">
        <v>1387</v>
      </c>
      <c r="D836" s="216">
        <v>2864</v>
      </c>
      <c r="E836" s="217">
        <f t="shared" si="14"/>
        <v>0.51571229050279332</v>
      </c>
    </row>
    <row r="837" spans="1:5">
      <c r="A837" s="156" t="s">
        <v>79</v>
      </c>
      <c r="B837" s="164" t="s">
        <v>1808</v>
      </c>
      <c r="C837" s="216">
        <v>70</v>
      </c>
      <c r="D837" s="216">
        <v>134</v>
      </c>
      <c r="E837" s="217">
        <f t="shared" si="14"/>
        <v>0.47761194029850745</v>
      </c>
    </row>
    <row r="838" spans="1:5">
      <c r="A838" s="156" t="s">
        <v>61</v>
      </c>
      <c r="B838" s="164" t="s">
        <v>1809</v>
      </c>
      <c r="C838" s="216">
        <v>281</v>
      </c>
      <c r="D838" s="216">
        <v>544</v>
      </c>
      <c r="E838" s="217">
        <f t="shared" si="14"/>
        <v>0.48345588235294118</v>
      </c>
    </row>
    <row r="839" spans="1:5">
      <c r="A839" s="156" t="s">
        <v>61</v>
      </c>
      <c r="B839" s="164" t="s">
        <v>1810</v>
      </c>
      <c r="C839" s="216">
        <v>80</v>
      </c>
      <c r="D839" s="216">
        <v>155</v>
      </c>
      <c r="E839" s="217">
        <f t="shared" si="14"/>
        <v>0.4838709677419355</v>
      </c>
    </row>
    <row r="840" spans="1:5">
      <c r="A840" s="156" t="s">
        <v>79</v>
      </c>
      <c r="B840" s="164" t="s">
        <v>215</v>
      </c>
      <c r="C840" s="216">
        <v>271</v>
      </c>
      <c r="D840" s="216">
        <v>342</v>
      </c>
      <c r="E840" s="217">
        <f t="shared" si="14"/>
        <v>0.20760233918128654</v>
      </c>
    </row>
    <row r="841" spans="1:5">
      <c r="A841" s="156" t="s">
        <v>61</v>
      </c>
      <c r="B841" s="164" t="s">
        <v>1811</v>
      </c>
      <c r="C841" s="216">
        <v>29</v>
      </c>
      <c r="D841" s="216">
        <v>60</v>
      </c>
      <c r="E841" s="217">
        <f t="shared" si="14"/>
        <v>0.51666666666666672</v>
      </c>
    </row>
    <row r="842" spans="1:5">
      <c r="A842" s="156" t="s">
        <v>917</v>
      </c>
      <c r="B842" s="164" t="s">
        <v>439</v>
      </c>
      <c r="C842" s="216">
        <v>67</v>
      </c>
      <c r="D842" s="216">
        <v>97</v>
      </c>
      <c r="E842" s="217">
        <f t="shared" si="14"/>
        <v>0.30927835051546393</v>
      </c>
    </row>
    <row r="843" spans="1:5">
      <c r="A843" s="156" t="s">
        <v>56</v>
      </c>
      <c r="B843" s="164" t="s">
        <v>1812</v>
      </c>
      <c r="C843" s="216">
        <v>6</v>
      </c>
      <c r="D843" s="216">
        <v>36</v>
      </c>
      <c r="E843" s="217">
        <f t="shared" si="14"/>
        <v>0.83333333333333337</v>
      </c>
    </row>
    <row r="844" spans="1:5">
      <c r="A844" s="156" t="s">
        <v>58</v>
      </c>
      <c r="B844" s="164" t="s">
        <v>545</v>
      </c>
      <c r="C844" s="216">
        <v>39</v>
      </c>
      <c r="D844" s="216">
        <v>75</v>
      </c>
      <c r="E844" s="217">
        <f t="shared" si="14"/>
        <v>0.48</v>
      </c>
    </row>
    <row r="845" spans="1:5">
      <c r="A845" s="156" t="s">
        <v>52</v>
      </c>
      <c r="B845" s="164" t="s">
        <v>82</v>
      </c>
      <c r="C845" s="216">
        <v>941</v>
      </c>
      <c r="D845" s="216">
        <v>2625</v>
      </c>
      <c r="E845" s="217">
        <f t="shared" si="14"/>
        <v>0.6415238095238095</v>
      </c>
    </row>
    <row r="846" spans="1:5">
      <c r="A846" s="156" t="s">
        <v>58</v>
      </c>
      <c r="B846" s="164" t="s">
        <v>1813</v>
      </c>
      <c r="C846" s="216">
        <v>952</v>
      </c>
      <c r="D846" s="216">
        <v>1648</v>
      </c>
      <c r="E846" s="217">
        <f t="shared" si="14"/>
        <v>0.42233009708737862</v>
      </c>
    </row>
    <row r="847" spans="1:5">
      <c r="A847" s="156" t="s">
        <v>58</v>
      </c>
      <c r="B847" s="164" t="s">
        <v>675</v>
      </c>
      <c r="C847" s="216">
        <v>17</v>
      </c>
      <c r="D847" s="216">
        <v>29</v>
      </c>
      <c r="E847" s="217">
        <f t="shared" si="14"/>
        <v>0.41379310344827586</v>
      </c>
    </row>
    <row r="848" spans="1:5">
      <c r="A848" s="156" t="s">
        <v>917</v>
      </c>
      <c r="B848" s="164" t="s">
        <v>365</v>
      </c>
      <c r="C848" s="216">
        <v>157</v>
      </c>
      <c r="D848" s="216">
        <v>239</v>
      </c>
      <c r="E848" s="217">
        <f t="shared" si="14"/>
        <v>0.34309623430962344</v>
      </c>
    </row>
    <row r="849" spans="1:5">
      <c r="A849" s="156" t="s">
        <v>72</v>
      </c>
      <c r="B849" s="164" t="s">
        <v>1814</v>
      </c>
      <c r="C849" s="216">
        <v>101</v>
      </c>
      <c r="D849" s="216">
        <v>190</v>
      </c>
      <c r="E849" s="217">
        <f t="shared" si="14"/>
        <v>0.46842105263157896</v>
      </c>
    </row>
    <row r="850" spans="1:5">
      <c r="A850" s="156" t="s">
        <v>64</v>
      </c>
      <c r="B850" s="164" t="s">
        <v>1815</v>
      </c>
      <c r="C850" s="216">
        <v>114</v>
      </c>
      <c r="D850" s="216">
        <v>149</v>
      </c>
      <c r="E850" s="217">
        <f t="shared" si="14"/>
        <v>0.2348993288590604</v>
      </c>
    </row>
    <row r="851" spans="1:5">
      <c r="A851" s="156" t="s">
        <v>64</v>
      </c>
      <c r="B851" s="164" t="s">
        <v>1816</v>
      </c>
      <c r="C851" s="216">
        <v>17</v>
      </c>
      <c r="D851" s="216">
        <v>36</v>
      </c>
      <c r="E851" s="217">
        <f t="shared" si="14"/>
        <v>0.52777777777777779</v>
      </c>
    </row>
    <row r="852" spans="1:5">
      <c r="A852" s="156" t="s">
        <v>58</v>
      </c>
      <c r="B852" s="164" t="s">
        <v>174</v>
      </c>
      <c r="C852" s="216">
        <v>315</v>
      </c>
      <c r="D852" s="216">
        <v>490</v>
      </c>
      <c r="E852" s="217">
        <f t="shared" si="14"/>
        <v>0.35714285714285715</v>
      </c>
    </row>
    <row r="853" spans="1:5">
      <c r="A853" s="156" t="s">
        <v>58</v>
      </c>
      <c r="B853" s="164" t="s">
        <v>699</v>
      </c>
      <c r="C853" s="216">
        <v>24</v>
      </c>
      <c r="D853" s="216">
        <v>62</v>
      </c>
      <c r="E853" s="217">
        <f t="shared" si="14"/>
        <v>0.61290322580645162</v>
      </c>
    </row>
    <row r="854" spans="1:5">
      <c r="A854" s="156" t="s">
        <v>72</v>
      </c>
      <c r="B854" s="164" t="s">
        <v>875</v>
      </c>
      <c r="C854" s="216">
        <v>17</v>
      </c>
      <c r="D854" s="216">
        <v>24</v>
      </c>
      <c r="E854" s="217">
        <f t="shared" si="14"/>
        <v>0.29166666666666669</v>
      </c>
    </row>
    <row r="855" spans="1:5">
      <c r="A855" s="273" t="s">
        <v>1472</v>
      </c>
      <c r="B855" s="273"/>
      <c r="C855" s="186">
        <f>SUM(C2:C854)</f>
        <v>199624</v>
      </c>
      <c r="D855" s="223">
        <f>SUM(D2:D854)</f>
        <v>409307</v>
      </c>
      <c r="E855" s="187">
        <f t="shared" si="14"/>
        <v>0.51228784262179738</v>
      </c>
    </row>
  </sheetData>
  <mergeCells count="1">
    <mergeCell ref="A855:B85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857"/>
  <sheetViews>
    <sheetView workbookViewId="0">
      <selection activeCell="K848" sqref="K848"/>
    </sheetView>
  </sheetViews>
  <sheetFormatPr defaultColWidth="34.7109375" defaultRowHeight="15"/>
  <cols>
    <col min="1" max="1" width="25.140625" bestFit="1" customWidth="1"/>
    <col min="2" max="2" width="33.85546875" bestFit="1" customWidth="1"/>
    <col min="3" max="3" width="8.140625" bestFit="1" customWidth="1"/>
    <col min="4" max="4" width="13" style="225" customWidth="1"/>
    <col min="5" max="5" width="12.42578125" style="80" customWidth="1"/>
    <col min="6" max="6" width="11" customWidth="1"/>
    <col min="7" max="7" width="13.28515625" customWidth="1"/>
    <col min="8" max="8" width="11.42578125" customWidth="1"/>
    <col min="9" max="9" width="8.28515625" style="277" bestFit="1" customWidth="1"/>
    <col min="10" max="10" width="8.28515625" bestFit="1" customWidth="1"/>
  </cols>
  <sheetData>
    <row r="1" spans="1:10" s="136" customFormat="1">
      <c r="A1" s="274" t="s">
        <v>2683</v>
      </c>
      <c r="B1" s="275"/>
      <c r="C1" s="275"/>
      <c r="D1" s="275"/>
      <c r="E1" s="275"/>
      <c r="F1" s="275"/>
      <c r="G1" s="275"/>
      <c r="H1" s="275"/>
      <c r="I1" s="275"/>
      <c r="J1" s="275"/>
    </row>
    <row r="2" spans="1:10" s="136" customFormat="1">
      <c r="A2" s="279" t="s">
        <v>2690</v>
      </c>
      <c r="B2" s="280"/>
      <c r="C2" s="280"/>
      <c r="D2" s="280"/>
      <c r="E2" s="280"/>
      <c r="F2" s="280"/>
      <c r="G2" s="280"/>
      <c r="H2" s="280"/>
      <c r="I2" s="280"/>
      <c r="J2" s="280"/>
    </row>
    <row r="3" spans="1:10" ht="36">
      <c r="A3" s="208" t="s">
        <v>45</v>
      </c>
      <c r="B3" s="208" t="s">
        <v>46</v>
      </c>
      <c r="C3" s="208" t="s">
        <v>47</v>
      </c>
      <c r="D3" s="278" t="s">
        <v>2689</v>
      </c>
      <c r="E3" s="278" t="s">
        <v>2685</v>
      </c>
      <c r="F3" s="278" t="s">
        <v>2686</v>
      </c>
      <c r="G3" s="278" t="s">
        <v>2687</v>
      </c>
      <c r="H3" s="278" t="s">
        <v>2688</v>
      </c>
      <c r="I3" s="282" t="s">
        <v>2684</v>
      </c>
      <c r="J3" s="278" t="s">
        <v>2691</v>
      </c>
    </row>
    <row r="4" spans="1:10">
      <c r="A4" s="156" t="s">
        <v>52</v>
      </c>
      <c r="B4" s="164" t="s">
        <v>252</v>
      </c>
      <c r="C4" s="281">
        <v>297</v>
      </c>
      <c r="D4" s="205">
        <v>4023</v>
      </c>
      <c r="E4" s="222">
        <v>2017</v>
      </c>
      <c r="F4" s="222">
        <v>2006</v>
      </c>
      <c r="G4" s="222">
        <v>2279</v>
      </c>
      <c r="H4" s="222">
        <v>1744</v>
      </c>
      <c r="I4" s="276">
        <f>(C4/D4)*100</f>
        <v>7.3825503355704702</v>
      </c>
      <c r="J4" s="76" t="s">
        <v>1830</v>
      </c>
    </row>
    <row r="5" spans="1:10">
      <c r="A5" s="156" t="s">
        <v>52</v>
      </c>
      <c r="B5" s="164" t="s">
        <v>212</v>
      </c>
      <c r="C5" s="281">
        <v>395</v>
      </c>
      <c r="D5" s="205">
        <v>7002</v>
      </c>
      <c r="E5" s="222">
        <v>3458</v>
      </c>
      <c r="F5" s="222">
        <v>3544</v>
      </c>
      <c r="G5" s="222">
        <v>5404</v>
      </c>
      <c r="H5" s="222">
        <v>1598</v>
      </c>
      <c r="I5" s="276">
        <f>(C5/D5)*100</f>
        <v>5.6412453584690088</v>
      </c>
      <c r="J5" s="76" t="s">
        <v>1831</v>
      </c>
    </row>
    <row r="6" spans="1:10">
      <c r="A6" s="156" t="s">
        <v>72</v>
      </c>
      <c r="B6" s="164" t="s">
        <v>1780</v>
      </c>
      <c r="C6" s="281">
        <v>353</v>
      </c>
      <c r="D6" s="205">
        <v>7093</v>
      </c>
      <c r="E6" s="222">
        <v>3558</v>
      </c>
      <c r="F6" s="222">
        <v>3535</v>
      </c>
      <c r="G6" s="222">
        <v>5522</v>
      </c>
      <c r="H6" s="222">
        <v>1571</v>
      </c>
      <c r="I6" s="276">
        <f>(C6/D6)*100</f>
        <v>4.976737628647963</v>
      </c>
      <c r="J6" s="76" t="s">
        <v>1832</v>
      </c>
    </row>
    <row r="7" spans="1:10">
      <c r="A7" s="156" t="s">
        <v>72</v>
      </c>
      <c r="B7" s="164" t="s">
        <v>1654</v>
      </c>
      <c r="C7" s="281">
        <v>994</v>
      </c>
      <c r="D7" s="205">
        <v>21203</v>
      </c>
      <c r="E7" s="222">
        <v>10655</v>
      </c>
      <c r="F7" s="222">
        <v>10548</v>
      </c>
      <c r="G7" s="222">
        <v>16269</v>
      </c>
      <c r="H7" s="222">
        <v>4934</v>
      </c>
      <c r="I7" s="276">
        <f>(C7/D7)*100</f>
        <v>4.68801584681413</v>
      </c>
      <c r="J7" s="76" t="s">
        <v>1833</v>
      </c>
    </row>
    <row r="8" spans="1:10">
      <c r="A8" s="156" t="s">
        <v>52</v>
      </c>
      <c r="B8" s="164" t="s">
        <v>347</v>
      </c>
      <c r="C8" s="281">
        <v>223</v>
      </c>
      <c r="D8" s="205">
        <v>4839</v>
      </c>
      <c r="E8" s="222">
        <v>2384</v>
      </c>
      <c r="F8" s="222">
        <v>2455</v>
      </c>
      <c r="G8" s="222">
        <v>4233</v>
      </c>
      <c r="H8" s="222">
        <v>606</v>
      </c>
      <c r="I8" s="276">
        <f>(C8/D8)*100</f>
        <v>4.6083901632568711</v>
      </c>
      <c r="J8" s="76" t="s">
        <v>1834</v>
      </c>
    </row>
    <row r="9" spans="1:10">
      <c r="A9" s="156" t="s">
        <v>52</v>
      </c>
      <c r="B9" s="164" t="s">
        <v>1718</v>
      </c>
      <c r="C9" s="16">
        <v>1190</v>
      </c>
      <c r="D9" s="205">
        <v>25989</v>
      </c>
      <c r="E9" s="222">
        <v>13205</v>
      </c>
      <c r="F9" s="222">
        <v>12784</v>
      </c>
      <c r="G9" s="222">
        <v>22205</v>
      </c>
      <c r="H9" s="222">
        <v>3784</v>
      </c>
      <c r="I9" s="276">
        <f>(C9/D9)*100</f>
        <v>4.5788602870445185</v>
      </c>
      <c r="J9" s="76" t="s">
        <v>1835</v>
      </c>
    </row>
    <row r="10" spans="1:10">
      <c r="A10" s="156" t="s">
        <v>52</v>
      </c>
      <c r="B10" s="164" t="s">
        <v>1778</v>
      </c>
      <c r="C10" s="281">
        <v>283</v>
      </c>
      <c r="D10" s="205">
        <v>6655</v>
      </c>
      <c r="E10" s="222">
        <v>3539</v>
      </c>
      <c r="F10" s="222">
        <v>3116</v>
      </c>
      <c r="G10" s="222">
        <v>3857</v>
      </c>
      <c r="H10" s="222">
        <v>2798</v>
      </c>
      <c r="I10" s="276">
        <f>(C10/D10)*100</f>
        <v>4.2524417731029303</v>
      </c>
      <c r="J10" s="76" t="s">
        <v>1836</v>
      </c>
    </row>
    <row r="11" spans="1:10">
      <c r="A11" s="156" t="s">
        <v>52</v>
      </c>
      <c r="B11" s="164" t="s">
        <v>676</v>
      </c>
      <c r="C11" s="281">
        <v>110</v>
      </c>
      <c r="D11" s="205">
        <v>2701</v>
      </c>
      <c r="E11" s="222">
        <v>1393</v>
      </c>
      <c r="F11" s="222">
        <v>1308</v>
      </c>
      <c r="G11" s="222">
        <v>1861</v>
      </c>
      <c r="H11" s="222">
        <v>840</v>
      </c>
      <c r="I11" s="276">
        <f>(C11/D11)*100</f>
        <v>4.0725657164013329</v>
      </c>
      <c r="J11" s="76" t="s">
        <v>1837</v>
      </c>
    </row>
    <row r="12" spans="1:10">
      <c r="A12" s="156" t="s">
        <v>52</v>
      </c>
      <c r="B12" s="164" t="s">
        <v>139</v>
      </c>
      <c r="C12" s="281">
        <v>676</v>
      </c>
      <c r="D12" s="205">
        <v>17492</v>
      </c>
      <c r="E12" s="222">
        <v>8718</v>
      </c>
      <c r="F12" s="222">
        <v>8774</v>
      </c>
      <c r="G12" s="222">
        <v>15715</v>
      </c>
      <c r="H12" s="222">
        <v>1777</v>
      </c>
      <c r="I12" s="276">
        <f>(C12/D12)*100</f>
        <v>3.8646238280356737</v>
      </c>
      <c r="J12" s="76" t="s">
        <v>1838</v>
      </c>
    </row>
    <row r="13" spans="1:10">
      <c r="A13" s="156" t="s">
        <v>52</v>
      </c>
      <c r="B13" s="164" t="s">
        <v>1497</v>
      </c>
      <c r="C13" s="281">
        <v>297</v>
      </c>
      <c r="D13" s="205">
        <v>7884</v>
      </c>
      <c r="E13" s="222">
        <v>4011</v>
      </c>
      <c r="F13" s="222">
        <v>3873</v>
      </c>
      <c r="G13" s="222">
        <v>6813</v>
      </c>
      <c r="H13" s="222">
        <v>1071</v>
      </c>
      <c r="I13" s="276">
        <f>(C13/D13)*100</f>
        <v>3.7671232876712328</v>
      </c>
      <c r="J13" s="76" t="s">
        <v>1839</v>
      </c>
    </row>
    <row r="14" spans="1:10">
      <c r="A14" s="156" t="s">
        <v>72</v>
      </c>
      <c r="B14" s="164" t="s">
        <v>306</v>
      </c>
      <c r="C14" s="281">
        <v>230</v>
      </c>
      <c r="D14" s="205">
        <v>6213</v>
      </c>
      <c r="E14" s="222">
        <v>3134</v>
      </c>
      <c r="F14" s="222">
        <v>3079</v>
      </c>
      <c r="G14" s="222">
        <v>3658</v>
      </c>
      <c r="H14" s="222">
        <v>2555</v>
      </c>
      <c r="I14" s="276">
        <f>(C14/D14)*100</f>
        <v>3.7019153388057302</v>
      </c>
      <c r="J14" s="76" t="s">
        <v>1840</v>
      </c>
    </row>
    <row r="15" spans="1:10">
      <c r="A15" s="156" t="s">
        <v>72</v>
      </c>
      <c r="B15" s="164" t="s">
        <v>236</v>
      </c>
      <c r="C15" s="281">
        <v>377</v>
      </c>
      <c r="D15" s="205">
        <v>10214</v>
      </c>
      <c r="E15" s="222">
        <v>5226</v>
      </c>
      <c r="F15" s="222">
        <v>4988</v>
      </c>
      <c r="G15" s="222">
        <v>5961</v>
      </c>
      <c r="H15" s="222">
        <v>4253</v>
      </c>
      <c r="I15" s="276">
        <f>(C15/D15)*100</f>
        <v>3.6910123360093987</v>
      </c>
      <c r="J15" s="76" t="s">
        <v>1841</v>
      </c>
    </row>
    <row r="16" spans="1:10">
      <c r="A16" s="156" t="s">
        <v>72</v>
      </c>
      <c r="B16" s="164" t="s">
        <v>1740</v>
      </c>
      <c r="C16" s="281">
        <v>246</v>
      </c>
      <c r="D16" s="205">
        <v>6890</v>
      </c>
      <c r="E16" s="222">
        <v>3559</v>
      </c>
      <c r="F16" s="222">
        <v>3331</v>
      </c>
      <c r="G16" s="222">
        <v>5610</v>
      </c>
      <c r="H16" s="222">
        <v>1280</v>
      </c>
      <c r="I16" s="276">
        <f>(C16/D16)*100</f>
        <v>3.5703918722786643</v>
      </c>
      <c r="J16" s="76" t="s">
        <v>1842</v>
      </c>
    </row>
    <row r="17" spans="1:10">
      <c r="A17" s="156" t="s">
        <v>64</v>
      </c>
      <c r="B17" s="164" t="s">
        <v>454</v>
      </c>
      <c r="C17" s="281">
        <v>109</v>
      </c>
      <c r="D17" s="205">
        <v>3054</v>
      </c>
      <c r="E17" s="222">
        <v>1487</v>
      </c>
      <c r="F17" s="222">
        <v>1567</v>
      </c>
      <c r="G17" s="222">
        <v>2474</v>
      </c>
      <c r="H17" s="222">
        <v>580</v>
      </c>
      <c r="I17" s="276">
        <f>(C17/D17)*100</f>
        <v>3.5690897184020955</v>
      </c>
      <c r="J17" s="76" t="s">
        <v>1843</v>
      </c>
    </row>
    <row r="18" spans="1:10">
      <c r="A18" s="156" t="s">
        <v>58</v>
      </c>
      <c r="B18" s="164" t="s">
        <v>744</v>
      </c>
      <c r="C18" s="281">
        <v>120</v>
      </c>
      <c r="D18" s="205">
        <v>3404</v>
      </c>
      <c r="E18" s="222">
        <v>1722</v>
      </c>
      <c r="F18" s="222">
        <v>1682</v>
      </c>
      <c r="G18" s="222">
        <v>1099</v>
      </c>
      <c r="H18" s="222">
        <v>2305</v>
      </c>
      <c r="I18" s="276">
        <f>(C18/D18)*100</f>
        <v>3.5252643948296121</v>
      </c>
      <c r="J18" s="76" t="s">
        <v>1844</v>
      </c>
    </row>
    <row r="19" spans="1:10">
      <c r="A19" s="156" t="s">
        <v>72</v>
      </c>
      <c r="B19" s="164" t="s">
        <v>1722</v>
      </c>
      <c r="C19" s="281">
        <v>161</v>
      </c>
      <c r="D19" s="205">
        <v>4577</v>
      </c>
      <c r="E19" s="222">
        <v>2385</v>
      </c>
      <c r="F19" s="222">
        <v>2192</v>
      </c>
      <c r="G19" s="222">
        <v>4238</v>
      </c>
      <c r="H19" s="222">
        <v>339</v>
      </c>
      <c r="I19" s="276">
        <f>(C19/D19)*100</f>
        <v>3.5175879396984926</v>
      </c>
      <c r="J19" s="76" t="s">
        <v>1845</v>
      </c>
    </row>
    <row r="20" spans="1:10">
      <c r="A20" s="156" t="s">
        <v>56</v>
      </c>
      <c r="B20" s="164" t="s">
        <v>781</v>
      </c>
      <c r="C20" s="281">
        <v>48</v>
      </c>
      <c r="D20" s="205">
        <v>1373</v>
      </c>
      <c r="E20" s="222">
        <v>714</v>
      </c>
      <c r="F20" s="222">
        <v>659</v>
      </c>
      <c r="G20" s="222">
        <v>1173</v>
      </c>
      <c r="H20" s="222">
        <v>200</v>
      </c>
      <c r="I20" s="276">
        <f>(C20/D20)*100</f>
        <v>3.4959941733430444</v>
      </c>
      <c r="J20" s="76" t="s">
        <v>1846</v>
      </c>
    </row>
    <row r="21" spans="1:10">
      <c r="A21" s="156" t="s">
        <v>72</v>
      </c>
      <c r="B21" s="164" t="s">
        <v>196</v>
      </c>
      <c r="C21" s="281">
        <v>438</v>
      </c>
      <c r="D21" s="205">
        <v>12658</v>
      </c>
      <c r="E21" s="222">
        <v>6251</v>
      </c>
      <c r="F21" s="222">
        <v>6407</v>
      </c>
      <c r="G21" s="222">
        <v>10513</v>
      </c>
      <c r="H21" s="222">
        <v>2145</v>
      </c>
      <c r="I21" s="276">
        <f>(C21/D21)*100</f>
        <v>3.4602622847211251</v>
      </c>
      <c r="J21" s="76" t="s">
        <v>1847</v>
      </c>
    </row>
    <row r="22" spans="1:10">
      <c r="A22" s="156" t="s">
        <v>72</v>
      </c>
      <c r="B22" s="164" t="s">
        <v>1563</v>
      </c>
      <c r="C22" s="281">
        <v>503</v>
      </c>
      <c r="D22" s="205">
        <v>14596</v>
      </c>
      <c r="E22" s="222">
        <v>7254</v>
      </c>
      <c r="F22" s="222">
        <v>7342</v>
      </c>
      <c r="G22" s="222">
        <v>13295</v>
      </c>
      <c r="H22" s="222">
        <v>1301</v>
      </c>
      <c r="I22" s="276">
        <f>(C22/D22)*100</f>
        <v>3.446149630035626</v>
      </c>
      <c r="J22" s="76" t="s">
        <v>1848</v>
      </c>
    </row>
    <row r="23" spans="1:10">
      <c r="A23" s="156" t="s">
        <v>56</v>
      </c>
      <c r="B23" s="164" t="s">
        <v>1739</v>
      </c>
      <c r="C23" s="16">
        <v>1095</v>
      </c>
      <c r="D23" s="205">
        <v>31807</v>
      </c>
      <c r="E23" s="222">
        <v>16075</v>
      </c>
      <c r="F23" s="222">
        <v>15732</v>
      </c>
      <c r="G23" s="222">
        <v>30050</v>
      </c>
      <c r="H23" s="222">
        <v>1757</v>
      </c>
      <c r="I23" s="276">
        <f>(C23/D23)*100</f>
        <v>3.4426384129279715</v>
      </c>
      <c r="J23" s="76" t="s">
        <v>1849</v>
      </c>
    </row>
    <row r="24" spans="1:10">
      <c r="A24" s="156" t="s">
        <v>58</v>
      </c>
      <c r="B24" s="164" t="s">
        <v>1536</v>
      </c>
      <c r="C24" s="281">
        <v>96</v>
      </c>
      <c r="D24" s="205">
        <v>2792</v>
      </c>
      <c r="E24" s="222">
        <v>1410</v>
      </c>
      <c r="F24" s="222">
        <v>1382</v>
      </c>
      <c r="G24" s="222">
        <v>1903</v>
      </c>
      <c r="H24" s="222">
        <v>889</v>
      </c>
      <c r="I24" s="276">
        <f>(C24/D24)*100</f>
        <v>3.4383954154727796</v>
      </c>
      <c r="J24" s="76" t="s">
        <v>1850</v>
      </c>
    </row>
    <row r="25" spans="1:10">
      <c r="A25" s="156" t="s">
        <v>58</v>
      </c>
      <c r="B25" s="164" t="s">
        <v>1645</v>
      </c>
      <c r="C25" s="281">
        <v>94</v>
      </c>
      <c r="D25" s="205">
        <v>2788</v>
      </c>
      <c r="E25" s="222">
        <v>1389</v>
      </c>
      <c r="F25" s="222">
        <v>1399</v>
      </c>
      <c r="G25" s="222">
        <v>2266</v>
      </c>
      <c r="H25" s="222">
        <v>522</v>
      </c>
      <c r="I25" s="276">
        <f>(C25/D25)*100</f>
        <v>3.3715925394548063</v>
      </c>
      <c r="J25" s="76" t="s">
        <v>1851</v>
      </c>
    </row>
    <row r="26" spans="1:10">
      <c r="A26" s="156" t="s">
        <v>72</v>
      </c>
      <c r="B26" s="164" t="s">
        <v>214</v>
      </c>
      <c r="C26" s="281">
        <v>475</v>
      </c>
      <c r="D26" s="205">
        <v>14183</v>
      </c>
      <c r="E26" s="222">
        <v>6948</v>
      </c>
      <c r="F26" s="222">
        <v>7235</v>
      </c>
      <c r="G26" s="222">
        <v>11930</v>
      </c>
      <c r="H26" s="222">
        <v>2253</v>
      </c>
      <c r="I26" s="276">
        <f>(C26/D26)*100</f>
        <v>3.34907988436861</v>
      </c>
      <c r="J26" s="76" t="s">
        <v>1852</v>
      </c>
    </row>
    <row r="27" spans="1:10">
      <c r="A27" s="156" t="s">
        <v>52</v>
      </c>
      <c r="B27" s="164" t="s">
        <v>1562</v>
      </c>
      <c r="C27" s="281">
        <v>159</v>
      </c>
      <c r="D27" s="205">
        <v>4749</v>
      </c>
      <c r="E27" s="222">
        <v>2421</v>
      </c>
      <c r="F27" s="222">
        <v>2328</v>
      </c>
      <c r="G27" s="222">
        <v>2976</v>
      </c>
      <c r="H27" s="222">
        <v>1773</v>
      </c>
      <c r="I27" s="276">
        <f>(C27/D27)*100</f>
        <v>3.3480732785849656</v>
      </c>
      <c r="J27" s="76" t="s">
        <v>1853</v>
      </c>
    </row>
    <row r="28" spans="1:10">
      <c r="A28" s="156" t="s">
        <v>917</v>
      </c>
      <c r="B28" s="164" t="s">
        <v>511</v>
      </c>
      <c r="C28" s="281">
        <v>98</v>
      </c>
      <c r="D28" s="205">
        <v>2959</v>
      </c>
      <c r="E28" s="222">
        <v>1493</v>
      </c>
      <c r="F28" s="222">
        <v>1466</v>
      </c>
      <c r="G28" s="222">
        <v>2017</v>
      </c>
      <c r="H28" s="222">
        <v>942</v>
      </c>
      <c r="I28" s="276">
        <f>(C28/D28)*100</f>
        <v>3.3119297059817505</v>
      </c>
      <c r="J28" s="76" t="s">
        <v>1854</v>
      </c>
    </row>
    <row r="29" spans="1:10">
      <c r="A29" s="156" t="s">
        <v>72</v>
      </c>
      <c r="B29" s="164" t="s">
        <v>1641</v>
      </c>
      <c r="C29" s="281">
        <v>179</v>
      </c>
      <c r="D29" s="205">
        <v>5425</v>
      </c>
      <c r="E29" s="222">
        <v>2812</v>
      </c>
      <c r="F29" s="222">
        <v>2613</v>
      </c>
      <c r="G29" s="222">
        <v>4169</v>
      </c>
      <c r="H29" s="222">
        <v>1256</v>
      </c>
      <c r="I29" s="276">
        <f>(C29/D29)*100</f>
        <v>3.2995391705069128</v>
      </c>
      <c r="J29" s="76" t="s">
        <v>1855</v>
      </c>
    </row>
    <row r="30" spans="1:10">
      <c r="A30" s="156" t="s">
        <v>52</v>
      </c>
      <c r="B30" s="164" t="s">
        <v>147</v>
      </c>
      <c r="C30" s="281">
        <v>839</v>
      </c>
      <c r="D30" s="205">
        <v>25798</v>
      </c>
      <c r="E30" s="222">
        <v>12869</v>
      </c>
      <c r="F30" s="222">
        <v>12929</v>
      </c>
      <c r="G30" s="222">
        <v>25516</v>
      </c>
      <c r="H30" s="222">
        <v>282</v>
      </c>
      <c r="I30" s="276">
        <f>(C30/D30)*100</f>
        <v>3.2521900922552138</v>
      </c>
      <c r="J30" s="76" t="s">
        <v>1856</v>
      </c>
    </row>
    <row r="31" spans="1:10">
      <c r="A31" s="156" t="s">
        <v>58</v>
      </c>
      <c r="B31" s="164" t="s">
        <v>176</v>
      </c>
      <c r="C31" s="281">
        <v>515</v>
      </c>
      <c r="D31" s="205">
        <v>15839</v>
      </c>
      <c r="E31" s="222">
        <v>7906</v>
      </c>
      <c r="F31" s="222">
        <v>7933</v>
      </c>
      <c r="G31" s="222">
        <v>12926</v>
      </c>
      <c r="H31" s="222">
        <v>2913</v>
      </c>
      <c r="I31" s="276">
        <f>(C31/D31)*100</f>
        <v>3.2514678957004861</v>
      </c>
      <c r="J31" s="76" t="s">
        <v>1857</v>
      </c>
    </row>
    <row r="32" spans="1:10">
      <c r="A32" s="156" t="s">
        <v>58</v>
      </c>
      <c r="B32" s="164" t="s">
        <v>1791</v>
      </c>
      <c r="C32" s="281">
        <v>82</v>
      </c>
      <c r="D32" s="205">
        <v>2537</v>
      </c>
      <c r="E32" s="222">
        <v>1247</v>
      </c>
      <c r="F32" s="222">
        <v>1290</v>
      </c>
      <c r="G32" s="222">
        <v>1496</v>
      </c>
      <c r="H32" s="222">
        <v>1041</v>
      </c>
      <c r="I32" s="276">
        <f>(C32/D32)*100</f>
        <v>3.2321639731966889</v>
      </c>
      <c r="J32" s="76" t="s">
        <v>1858</v>
      </c>
    </row>
    <row r="33" spans="1:10">
      <c r="A33" s="156" t="s">
        <v>58</v>
      </c>
      <c r="B33" s="164" t="s">
        <v>407</v>
      </c>
      <c r="C33" s="281">
        <v>221</v>
      </c>
      <c r="D33" s="205">
        <v>6863</v>
      </c>
      <c r="E33" s="222">
        <v>3450</v>
      </c>
      <c r="F33" s="222">
        <v>3413</v>
      </c>
      <c r="G33" s="222">
        <v>5551</v>
      </c>
      <c r="H33" s="222">
        <v>1312</v>
      </c>
      <c r="I33" s="276">
        <f>(C33/D33)*100</f>
        <v>3.220166108115984</v>
      </c>
      <c r="J33" s="76" t="s">
        <v>1859</v>
      </c>
    </row>
    <row r="34" spans="1:10">
      <c r="A34" s="156" t="s">
        <v>58</v>
      </c>
      <c r="B34" s="164" t="s">
        <v>756</v>
      </c>
      <c r="C34" s="281">
        <v>68</v>
      </c>
      <c r="D34" s="205">
        <v>2116</v>
      </c>
      <c r="E34" s="222">
        <v>1086</v>
      </c>
      <c r="F34" s="222">
        <v>1030</v>
      </c>
      <c r="G34" s="222">
        <v>1914</v>
      </c>
      <c r="H34" s="222">
        <v>202</v>
      </c>
      <c r="I34" s="276">
        <f>(C34/D34)*100</f>
        <v>3.2136105860113422</v>
      </c>
      <c r="J34" s="76" t="s">
        <v>1860</v>
      </c>
    </row>
    <row r="35" spans="1:10">
      <c r="A35" s="156" t="s">
        <v>52</v>
      </c>
      <c r="B35" s="164" t="s">
        <v>53</v>
      </c>
      <c r="C35" s="16">
        <v>76331</v>
      </c>
      <c r="D35" s="205">
        <v>2375444</v>
      </c>
      <c r="E35" s="222">
        <v>1113654</v>
      </c>
      <c r="F35" s="222">
        <v>1261790</v>
      </c>
      <c r="G35" s="222">
        <v>2375444</v>
      </c>
      <c r="H35" s="222">
        <v>0</v>
      </c>
      <c r="I35" s="276">
        <f>(C35/D35)*100</f>
        <v>3.2133361173742681</v>
      </c>
      <c r="J35" s="76" t="s">
        <v>1861</v>
      </c>
    </row>
    <row r="36" spans="1:10">
      <c r="A36" s="156" t="s">
        <v>72</v>
      </c>
      <c r="B36" s="164" t="s">
        <v>1592</v>
      </c>
      <c r="C36" s="281">
        <v>135</v>
      </c>
      <c r="D36" s="205">
        <v>4220</v>
      </c>
      <c r="E36" s="222">
        <v>2192</v>
      </c>
      <c r="F36" s="222">
        <v>2028</v>
      </c>
      <c r="G36" s="222">
        <v>1164</v>
      </c>
      <c r="H36" s="222">
        <v>3056</v>
      </c>
      <c r="I36" s="276">
        <f>(C36/D36)*100</f>
        <v>3.1990521327014214</v>
      </c>
      <c r="J36" s="76" t="s">
        <v>1862</v>
      </c>
    </row>
    <row r="37" spans="1:10">
      <c r="A37" s="156" t="s">
        <v>72</v>
      </c>
      <c r="B37" s="164" t="s">
        <v>239</v>
      </c>
      <c r="C37" s="281">
        <v>488</v>
      </c>
      <c r="D37" s="205">
        <v>15435</v>
      </c>
      <c r="E37" s="222">
        <v>7761</v>
      </c>
      <c r="F37" s="222">
        <v>7674</v>
      </c>
      <c r="G37" s="222">
        <v>13328</v>
      </c>
      <c r="H37" s="222">
        <v>2107</v>
      </c>
      <c r="I37" s="276">
        <f>(C37/D37)*100</f>
        <v>3.161645610625202</v>
      </c>
      <c r="J37" s="76" t="s">
        <v>1863</v>
      </c>
    </row>
    <row r="38" spans="1:10">
      <c r="A38" s="156" t="s">
        <v>52</v>
      </c>
      <c r="B38" s="164" t="s">
        <v>1606</v>
      </c>
      <c r="C38" s="16">
        <v>1094</v>
      </c>
      <c r="D38" s="205">
        <v>34879</v>
      </c>
      <c r="E38" s="222">
        <v>17544</v>
      </c>
      <c r="F38" s="222">
        <v>17335</v>
      </c>
      <c r="G38" s="222">
        <v>32675</v>
      </c>
      <c r="H38" s="222">
        <v>2204</v>
      </c>
      <c r="I38" s="276">
        <f>(C38/D38)*100</f>
        <v>3.1365578141575159</v>
      </c>
      <c r="J38" s="76" t="s">
        <v>1864</v>
      </c>
    </row>
    <row r="39" spans="1:10">
      <c r="A39" s="156" t="s">
        <v>56</v>
      </c>
      <c r="B39" s="164" t="s">
        <v>451</v>
      </c>
      <c r="C39" s="281">
        <v>118</v>
      </c>
      <c r="D39" s="205">
        <v>3763</v>
      </c>
      <c r="E39" s="222">
        <v>1852</v>
      </c>
      <c r="F39" s="222">
        <v>1911</v>
      </c>
      <c r="G39" s="222">
        <v>2695</v>
      </c>
      <c r="H39" s="222">
        <v>1068</v>
      </c>
      <c r="I39" s="276">
        <f>(C39/D39)*100</f>
        <v>3.135795907520595</v>
      </c>
      <c r="J39" s="76" t="s">
        <v>1865</v>
      </c>
    </row>
    <row r="40" spans="1:10">
      <c r="A40" s="156" t="s">
        <v>917</v>
      </c>
      <c r="B40" s="164" t="s">
        <v>112</v>
      </c>
      <c r="C40" s="16">
        <v>1267</v>
      </c>
      <c r="D40" s="205">
        <v>40816</v>
      </c>
      <c r="E40" s="222">
        <v>19975</v>
      </c>
      <c r="F40" s="222">
        <v>20841</v>
      </c>
      <c r="G40" s="222">
        <v>36765</v>
      </c>
      <c r="H40" s="222">
        <v>4051</v>
      </c>
      <c r="I40" s="276">
        <f>(C40/D40)*100</f>
        <v>3.1041748333986674</v>
      </c>
      <c r="J40" s="76" t="s">
        <v>1866</v>
      </c>
    </row>
    <row r="41" spans="1:10">
      <c r="A41" s="156" t="s">
        <v>72</v>
      </c>
      <c r="B41" s="164" t="s">
        <v>366</v>
      </c>
      <c r="C41" s="281">
        <v>213</v>
      </c>
      <c r="D41" s="205">
        <v>6904</v>
      </c>
      <c r="E41" s="222">
        <v>3517</v>
      </c>
      <c r="F41" s="222">
        <v>3387</v>
      </c>
      <c r="G41" s="222">
        <v>3681</v>
      </c>
      <c r="H41" s="222">
        <v>3223</v>
      </c>
      <c r="I41" s="276">
        <f>(C41/D41)*100</f>
        <v>3.0851680185399766</v>
      </c>
      <c r="J41" s="76" t="s">
        <v>1867</v>
      </c>
    </row>
    <row r="42" spans="1:10">
      <c r="A42" s="156" t="s">
        <v>52</v>
      </c>
      <c r="B42" s="164" t="s">
        <v>55</v>
      </c>
      <c r="C42" s="16">
        <v>18605</v>
      </c>
      <c r="D42" s="205">
        <v>603048</v>
      </c>
      <c r="E42" s="222">
        <v>292628</v>
      </c>
      <c r="F42" s="222">
        <v>310420</v>
      </c>
      <c r="G42" s="222">
        <v>601009</v>
      </c>
      <c r="H42" s="222">
        <v>2039</v>
      </c>
      <c r="I42" s="276">
        <f>(C42/D42)*100</f>
        <v>3.085160716891524</v>
      </c>
      <c r="J42" s="76" t="s">
        <v>1868</v>
      </c>
    </row>
    <row r="43" spans="1:10">
      <c r="A43" s="156" t="s">
        <v>72</v>
      </c>
      <c r="B43" s="164" t="s">
        <v>1517</v>
      </c>
      <c r="C43" s="281">
        <v>815</v>
      </c>
      <c r="D43" s="205">
        <v>26491</v>
      </c>
      <c r="E43" s="222">
        <v>13234</v>
      </c>
      <c r="F43" s="222">
        <v>13257</v>
      </c>
      <c r="G43" s="222">
        <v>22362</v>
      </c>
      <c r="H43" s="222">
        <v>4129</v>
      </c>
      <c r="I43" s="276">
        <f>(C43/D43)*100</f>
        <v>3.0765165527915141</v>
      </c>
      <c r="J43" s="76" t="s">
        <v>1869</v>
      </c>
    </row>
    <row r="44" spans="1:10">
      <c r="A44" s="156" t="s">
        <v>72</v>
      </c>
      <c r="B44" s="164" t="s">
        <v>1763</v>
      </c>
      <c r="C44" s="16">
        <v>1264</v>
      </c>
      <c r="D44" s="205">
        <v>41664</v>
      </c>
      <c r="E44" s="222">
        <v>19764</v>
      </c>
      <c r="F44" s="222">
        <v>21900</v>
      </c>
      <c r="G44" s="222">
        <v>41664</v>
      </c>
      <c r="H44" s="222">
        <v>0</v>
      </c>
      <c r="I44" s="276">
        <f>(C44/D44)*100</f>
        <v>3.0337941628264207</v>
      </c>
      <c r="J44" s="76" t="s">
        <v>1870</v>
      </c>
    </row>
    <row r="45" spans="1:10">
      <c r="A45" s="156" t="s">
        <v>58</v>
      </c>
      <c r="B45" s="164" t="s">
        <v>388</v>
      </c>
      <c r="C45" s="281">
        <v>151</v>
      </c>
      <c r="D45" s="205">
        <v>4996</v>
      </c>
      <c r="E45" s="222">
        <v>2537</v>
      </c>
      <c r="F45" s="222">
        <v>2459</v>
      </c>
      <c r="G45" s="222">
        <v>3757</v>
      </c>
      <c r="H45" s="222">
        <v>1239</v>
      </c>
      <c r="I45" s="276">
        <f>(C45/D45)*100</f>
        <v>3.022417934347478</v>
      </c>
      <c r="J45" s="76" t="s">
        <v>1871</v>
      </c>
    </row>
    <row r="46" spans="1:10">
      <c r="A46" s="156" t="s">
        <v>58</v>
      </c>
      <c r="B46" s="164" t="s">
        <v>530</v>
      </c>
      <c r="C46" s="281">
        <v>123</v>
      </c>
      <c r="D46" s="205">
        <v>4079</v>
      </c>
      <c r="E46" s="222">
        <v>2104</v>
      </c>
      <c r="F46" s="222">
        <v>1975</v>
      </c>
      <c r="G46" s="222">
        <v>3210</v>
      </c>
      <c r="H46" s="222">
        <v>869</v>
      </c>
      <c r="I46" s="276">
        <f>(C46/D46)*100</f>
        <v>3.0154449620004904</v>
      </c>
      <c r="J46" s="76" t="s">
        <v>1872</v>
      </c>
    </row>
    <row r="47" spans="1:10">
      <c r="A47" s="156" t="s">
        <v>72</v>
      </c>
      <c r="B47" s="164" t="s">
        <v>221</v>
      </c>
      <c r="C47" s="281">
        <v>549</v>
      </c>
      <c r="D47" s="205">
        <v>18292</v>
      </c>
      <c r="E47" s="222">
        <v>9164</v>
      </c>
      <c r="F47" s="222">
        <v>9128</v>
      </c>
      <c r="G47" s="222">
        <v>13245</v>
      </c>
      <c r="H47" s="222">
        <v>5047</v>
      </c>
      <c r="I47" s="276">
        <f>(C47/D47)*100</f>
        <v>3.001312048983162</v>
      </c>
      <c r="J47" s="76" t="s">
        <v>1873</v>
      </c>
    </row>
    <row r="48" spans="1:10">
      <c r="A48" s="156" t="s">
        <v>56</v>
      </c>
      <c r="B48" s="164" t="s">
        <v>276</v>
      </c>
      <c r="C48" s="281">
        <v>207</v>
      </c>
      <c r="D48" s="205">
        <v>6906</v>
      </c>
      <c r="E48" s="222">
        <v>3537</v>
      </c>
      <c r="F48" s="222">
        <v>3369</v>
      </c>
      <c r="G48" s="222">
        <v>4815</v>
      </c>
      <c r="H48" s="222">
        <v>2091</v>
      </c>
      <c r="I48" s="276">
        <f>(C48/D48)*100</f>
        <v>2.9973935708079931</v>
      </c>
      <c r="J48" s="76" t="s">
        <v>1874</v>
      </c>
    </row>
    <row r="49" spans="1:10">
      <c r="A49" s="156" t="s">
        <v>52</v>
      </c>
      <c r="B49" s="164" t="s">
        <v>1689</v>
      </c>
      <c r="C49" s="281">
        <v>864</v>
      </c>
      <c r="D49" s="205">
        <v>29083</v>
      </c>
      <c r="E49" s="222">
        <v>14625</v>
      </c>
      <c r="F49" s="222">
        <v>14458</v>
      </c>
      <c r="G49" s="222">
        <v>25744</v>
      </c>
      <c r="H49" s="222">
        <v>3339</v>
      </c>
      <c r="I49" s="276">
        <f>(C49/D49)*100</f>
        <v>2.9708076883402672</v>
      </c>
      <c r="J49" s="76" t="s">
        <v>1875</v>
      </c>
    </row>
    <row r="50" spans="1:10">
      <c r="A50" s="156" t="s">
        <v>917</v>
      </c>
      <c r="B50" s="164" t="s">
        <v>99</v>
      </c>
      <c r="C50" s="16">
        <v>1344</v>
      </c>
      <c r="D50" s="205">
        <v>45884</v>
      </c>
      <c r="E50" s="222">
        <v>22251</v>
      </c>
      <c r="F50" s="222">
        <v>23633</v>
      </c>
      <c r="G50" s="222">
        <v>40062</v>
      </c>
      <c r="H50" s="222">
        <v>5822</v>
      </c>
      <c r="I50" s="276">
        <f>(C50/D50)*100</f>
        <v>2.9291256211315493</v>
      </c>
      <c r="J50" s="76" t="s">
        <v>1876</v>
      </c>
    </row>
    <row r="51" spans="1:10">
      <c r="A51" s="156" t="s">
        <v>72</v>
      </c>
      <c r="B51" s="164" t="s">
        <v>1682</v>
      </c>
      <c r="C51" s="281">
        <v>589</v>
      </c>
      <c r="D51" s="205">
        <v>20140</v>
      </c>
      <c r="E51" s="222">
        <v>9898</v>
      </c>
      <c r="F51" s="222">
        <v>10242</v>
      </c>
      <c r="G51" s="222">
        <v>17817</v>
      </c>
      <c r="H51" s="222">
        <v>2323</v>
      </c>
      <c r="I51" s="276">
        <f>(C51/D51)*100</f>
        <v>2.9245283018867925</v>
      </c>
      <c r="J51" s="76" t="s">
        <v>1877</v>
      </c>
    </row>
    <row r="52" spans="1:10">
      <c r="A52" s="156" t="s">
        <v>58</v>
      </c>
      <c r="B52" s="164" t="s">
        <v>1591</v>
      </c>
      <c r="C52" s="281">
        <v>106</v>
      </c>
      <c r="D52" s="205">
        <v>3659</v>
      </c>
      <c r="E52" s="222">
        <v>1845</v>
      </c>
      <c r="F52" s="222">
        <v>1814</v>
      </c>
      <c r="G52" s="222">
        <v>2969</v>
      </c>
      <c r="H52" s="222">
        <v>690</v>
      </c>
      <c r="I52" s="276">
        <f>(C52/D52)*100</f>
        <v>2.8969663842579938</v>
      </c>
      <c r="J52" s="76" t="s">
        <v>1878</v>
      </c>
    </row>
    <row r="53" spans="1:10">
      <c r="A53" s="156" t="s">
        <v>52</v>
      </c>
      <c r="B53" s="164" t="s">
        <v>60</v>
      </c>
      <c r="C53" s="16">
        <v>10928</v>
      </c>
      <c r="D53" s="205">
        <v>377547</v>
      </c>
      <c r="E53" s="222">
        <v>186104</v>
      </c>
      <c r="F53" s="222">
        <v>191443</v>
      </c>
      <c r="G53" s="222">
        <v>374789</v>
      </c>
      <c r="H53" s="222">
        <v>2758</v>
      </c>
      <c r="I53" s="276">
        <f>(C53/D53)*100</f>
        <v>2.8944740654805892</v>
      </c>
      <c r="J53" s="76" t="s">
        <v>1879</v>
      </c>
    </row>
    <row r="54" spans="1:10">
      <c r="A54" s="156" t="s">
        <v>56</v>
      </c>
      <c r="B54" s="164" t="s">
        <v>1804</v>
      </c>
      <c r="C54" s="16">
        <v>17222</v>
      </c>
      <c r="D54" s="205">
        <v>600285</v>
      </c>
      <c r="E54" s="222">
        <v>293115</v>
      </c>
      <c r="F54" s="222">
        <v>307170</v>
      </c>
      <c r="G54" s="222">
        <v>583879</v>
      </c>
      <c r="H54" s="222">
        <v>16406</v>
      </c>
      <c r="I54" s="276">
        <f>(C54/D54)*100</f>
        <v>2.8689705723114853</v>
      </c>
      <c r="J54" s="76" t="s">
        <v>1880</v>
      </c>
    </row>
    <row r="55" spans="1:10">
      <c r="A55" s="156" t="s">
        <v>917</v>
      </c>
      <c r="B55" s="164" t="s">
        <v>1787</v>
      </c>
      <c r="C55" s="281">
        <v>240</v>
      </c>
      <c r="D55" s="205">
        <v>8419</v>
      </c>
      <c r="E55" s="222">
        <v>4174</v>
      </c>
      <c r="F55" s="222">
        <v>4245</v>
      </c>
      <c r="G55" s="222">
        <v>6780</v>
      </c>
      <c r="H55" s="222">
        <v>1639</v>
      </c>
      <c r="I55" s="276">
        <f>(C55/D55)*100</f>
        <v>2.8506948568713626</v>
      </c>
      <c r="J55" s="76" t="s">
        <v>1881</v>
      </c>
    </row>
    <row r="56" spans="1:10">
      <c r="A56" s="156" t="s">
        <v>52</v>
      </c>
      <c r="B56" s="164" t="s">
        <v>321</v>
      </c>
      <c r="C56" s="281">
        <v>265</v>
      </c>
      <c r="D56" s="205">
        <v>9303</v>
      </c>
      <c r="E56" s="222">
        <v>4616</v>
      </c>
      <c r="F56" s="222">
        <v>4687</v>
      </c>
      <c r="G56" s="222">
        <v>8461</v>
      </c>
      <c r="H56" s="222">
        <v>842</v>
      </c>
      <c r="I56" s="276">
        <f>(C56/D56)*100</f>
        <v>2.8485434805976566</v>
      </c>
      <c r="J56" s="76" t="s">
        <v>1882</v>
      </c>
    </row>
    <row r="57" spans="1:10">
      <c r="A57" s="156" t="s">
        <v>64</v>
      </c>
      <c r="B57" s="164" t="s">
        <v>232</v>
      </c>
      <c r="C57" s="281">
        <v>291</v>
      </c>
      <c r="D57" s="205">
        <v>10276</v>
      </c>
      <c r="E57" s="222">
        <v>4956</v>
      </c>
      <c r="F57" s="222">
        <v>5320</v>
      </c>
      <c r="G57" s="222">
        <v>8321</v>
      </c>
      <c r="H57" s="222">
        <v>1955</v>
      </c>
      <c r="I57" s="276">
        <f>(C57/D57)*100</f>
        <v>2.8318411833398209</v>
      </c>
      <c r="J57" s="76" t="s">
        <v>1883</v>
      </c>
    </row>
    <row r="58" spans="1:10">
      <c r="A58" s="156" t="s">
        <v>52</v>
      </c>
      <c r="B58" s="164" t="s">
        <v>1588</v>
      </c>
      <c r="C58" s="281">
        <v>109</v>
      </c>
      <c r="D58" s="205">
        <v>3854</v>
      </c>
      <c r="E58" s="222">
        <v>1958</v>
      </c>
      <c r="F58" s="222">
        <v>1896</v>
      </c>
      <c r="G58" s="222">
        <v>2029</v>
      </c>
      <c r="H58" s="222">
        <v>1825</v>
      </c>
      <c r="I58" s="276">
        <f>(C58/D58)*100</f>
        <v>2.8282304099636741</v>
      </c>
      <c r="J58" s="76" t="s">
        <v>1884</v>
      </c>
    </row>
    <row r="59" spans="1:10">
      <c r="A59" s="156" t="s">
        <v>72</v>
      </c>
      <c r="B59" s="164" t="s">
        <v>1532</v>
      </c>
      <c r="C59" s="281">
        <v>482</v>
      </c>
      <c r="D59" s="205">
        <v>17050</v>
      </c>
      <c r="E59" s="222">
        <v>8762</v>
      </c>
      <c r="F59" s="222">
        <v>8288</v>
      </c>
      <c r="G59" s="222">
        <v>11823</v>
      </c>
      <c r="H59" s="222">
        <v>5227</v>
      </c>
      <c r="I59" s="276">
        <f>(C59/D59)*100</f>
        <v>2.8269794721407626</v>
      </c>
      <c r="J59" s="76" t="s">
        <v>1885</v>
      </c>
    </row>
    <row r="60" spans="1:10">
      <c r="A60" s="156" t="s">
        <v>58</v>
      </c>
      <c r="B60" s="164" t="s">
        <v>223</v>
      </c>
      <c r="C60" s="281">
        <v>457</v>
      </c>
      <c r="D60" s="205">
        <v>16166</v>
      </c>
      <c r="E60" s="222">
        <v>8150</v>
      </c>
      <c r="F60" s="222">
        <v>8016</v>
      </c>
      <c r="G60" s="222">
        <v>12372</v>
      </c>
      <c r="H60" s="222">
        <v>3794</v>
      </c>
      <c r="I60" s="276">
        <f>(C60/D60)*100</f>
        <v>2.8269206977607322</v>
      </c>
      <c r="J60" s="76" t="s">
        <v>1886</v>
      </c>
    </row>
    <row r="61" spans="1:10">
      <c r="A61" s="156" t="s">
        <v>52</v>
      </c>
      <c r="B61" s="164" t="s">
        <v>466</v>
      </c>
      <c r="C61" s="281">
        <v>103</v>
      </c>
      <c r="D61" s="205">
        <v>3654</v>
      </c>
      <c r="E61" s="222">
        <v>1718</v>
      </c>
      <c r="F61" s="222">
        <v>1936</v>
      </c>
      <c r="G61" s="222">
        <v>3528</v>
      </c>
      <c r="H61" s="222">
        <v>126</v>
      </c>
      <c r="I61" s="276">
        <f>(C61/D61)*100</f>
        <v>2.8188286808976466</v>
      </c>
      <c r="J61" s="76" t="s">
        <v>1887</v>
      </c>
    </row>
    <row r="62" spans="1:10">
      <c r="A62" s="156" t="s">
        <v>72</v>
      </c>
      <c r="B62" s="164" t="s">
        <v>254</v>
      </c>
      <c r="C62" s="281">
        <v>394</v>
      </c>
      <c r="D62" s="205">
        <v>14007</v>
      </c>
      <c r="E62" s="222">
        <v>7088</v>
      </c>
      <c r="F62" s="222">
        <v>6919</v>
      </c>
      <c r="G62" s="222">
        <v>9616</v>
      </c>
      <c r="H62" s="222">
        <v>4391</v>
      </c>
      <c r="I62" s="276">
        <f>(C62/D62)*100</f>
        <v>2.8128792746483904</v>
      </c>
      <c r="J62" s="76" t="s">
        <v>1888</v>
      </c>
    </row>
    <row r="63" spans="1:10">
      <c r="A63" s="156" t="s">
        <v>917</v>
      </c>
      <c r="B63" s="164" t="s">
        <v>552</v>
      </c>
      <c r="C63" s="281">
        <v>135</v>
      </c>
      <c r="D63" s="205">
        <v>4814</v>
      </c>
      <c r="E63" s="222">
        <v>2398</v>
      </c>
      <c r="F63" s="222">
        <v>2416</v>
      </c>
      <c r="G63" s="222">
        <v>1764</v>
      </c>
      <c r="H63" s="222">
        <v>3050</v>
      </c>
      <c r="I63" s="276">
        <f>(C63/D63)*100</f>
        <v>2.8043207312006646</v>
      </c>
      <c r="J63" s="76" t="s">
        <v>1889</v>
      </c>
    </row>
    <row r="64" spans="1:10">
      <c r="A64" s="156" t="s">
        <v>52</v>
      </c>
      <c r="B64" s="164" t="s">
        <v>290</v>
      </c>
      <c r="C64" s="281">
        <v>248</v>
      </c>
      <c r="D64" s="205">
        <v>8880</v>
      </c>
      <c r="E64" s="222">
        <v>4415</v>
      </c>
      <c r="F64" s="222">
        <v>4465</v>
      </c>
      <c r="G64" s="222">
        <v>8089</v>
      </c>
      <c r="H64" s="222">
        <v>791</v>
      </c>
      <c r="I64" s="276">
        <f>(C64/D64)*100</f>
        <v>2.7927927927927927</v>
      </c>
      <c r="J64" s="76" t="s">
        <v>1890</v>
      </c>
    </row>
    <row r="65" spans="1:10">
      <c r="A65" s="156" t="s">
        <v>58</v>
      </c>
      <c r="B65" s="164" t="s">
        <v>711</v>
      </c>
      <c r="C65" s="281">
        <v>61</v>
      </c>
      <c r="D65" s="205">
        <v>2187</v>
      </c>
      <c r="E65" s="222">
        <v>1136</v>
      </c>
      <c r="F65" s="222">
        <v>1051</v>
      </c>
      <c r="G65" s="222">
        <v>1297</v>
      </c>
      <c r="H65" s="222">
        <v>890</v>
      </c>
      <c r="I65" s="276">
        <f>(C65/D65)*100</f>
        <v>2.7892089620484684</v>
      </c>
      <c r="J65" s="76" t="s">
        <v>1891</v>
      </c>
    </row>
    <row r="66" spans="1:10">
      <c r="A66" s="156" t="s">
        <v>72</v>
      </c>
      <c r="B66" s="164" t="s">
        <v>490</v>
      </c>
      <c r="C66" s="281">
        <v>110</v>
      </c>
      <c r="D66" s="205">
        <v>3952</v>
      </c>
      <c r="E66" s="222">
        <v>2009</v>
      </c>
      <c r="F66" s="222">
        <v>1943</v>
      </c>
      <c r="G66" s="222">
        <v>2613</v>
      </c>
      <c r="H66" s="222">
        <v>1339</v>
      </c>
      <c r="I66" s="276">
        <f>(C66/D66)*100</f>
        <v>2.783400809716599</v>
      </c>
      <c r="J66" s="76" t="s">
        <v>1892</v>
      </c>
    </row>
    <row r="67" spans="1:10">
      <c r="A67" s="156" t="s">
        <v>72</v>
      </c>
      <c r="B67" s="164" t="s">
        <v>180</v>
      </c>
      <c r="C67" s="281">
        <v>543</v>
      </c>
      <c r="D67" s="205">
        <v>19569</v>
      </c>
      <c r="E67" s="222">
        <v>9644</v>
      </c>
      <c r="F67" s="222">
        <v>9925</v>
      </c>
      <c r="G67" s="222">
        <v>14052</v>
      </c>
      <c r="H67" s="222">
        <v>5517</v>
      </c>
      <c r="I67" s="276">
        <f>(C67/D67)*100</f>
        <v>2.7747968726046297</v>
      </c>
      <c r="J67" s="76" t="s">
        <v>1893</v>
      </c>
    </row>
    <row r="68" spans="1:10">
      <c r="A68" s="156" t="s">
        <v>58</v>
      </c>
      <c r="B68" s="164" t="s">
        <v>1483</v>
      </c>
      <c r="C68" s="281">
        <v>950</v>
      </c>
      <c r="D68" s="205">
        <v>34341</v>
      </c>
      <c r="E68" s="222">
        <v>16541</v>
      </c>
      <c r="F68" s="222">
        <v>17800</v>
      </c>
      <c r="G68" s="222">
        <v>32062</v>
      </c>
      <c r="H68" s="222">
        <v>2279</v>
      </c>
      <c r="I68" s="276">
        <f>(C68/D68)*100</f>
        <v>2.7663725575842286</v>
      </c>
      <c r="J68" s="76" t="s">
        <v>1894</v>
      </c>
    </row>
    <row r="69" spans="1:10">
      <c r="A69" s="156" t="s">
        <v>52</v>
      </c>
      <c r="B69" s="164" t="s">
        <v>1755</v>
      </c>
      <c r="C69" s="281">
        <v>546</v>
      </c>
      <c r="D69" s="205">
        <v>19801</v>
      </c>
      <c r="E69" s="222">
        <v>9825</v>
      </c>
      <c r="F69" s="222">
        <v>9976</v>
      </c>
      <c r="G69" s="222">
        <v>11395</v>
      </c>
      <c r="H69" s="222">
        <v>8406</v>
      </c>
      <c r="I69" s="276">
        <f>(C69/D69)*100</f>
        <v>2.7574364931064088</v>
      </c>
      <c r="J69" s="76" t="s">
        <v>1895</v>
      </c>
    </row>
    <row r="70" spans="1:10">
      <c r="A70" s="156" t="s">
        <v>58</v>
      </c>
      <c r="B70" s="164" t="s">
        <v>727</v>
      </c>
      <c r="C70" s="281">
        <v>43</v>
      </c>
      <c r="D70" s="205">
        <v>1560</v>
      </c>
      <c r="E70" s="222">
        <v>783</v>
      </c>
      <c r="F70" s="222">
        <v>777</v>
      </c>
      <c r="G70" s="222">
        <v>1221</v>
      </c>
      <c r="H70" s="222">
        <v>339</v>
      </c>
      <c r="I70" s="276">
        <f>(C70/D70)*100</f>
        <v>2.7564102564102564</v>
      </c>
      <c r="J70" s="76" t="s">
        <v>1896</v>
      </c>
    </row>
    <row r="71" spans="1:10">
      <c r="A71" s="156" t="s">
        <v>56</v>
      </c>
      <c r="B71" s="164" t="s">
        <v>246</v>
      </c>
      <c r="C71" s="281">
        <v>353</v>
      </c>
      <c r="D71" s="205">
        <v>12823</v>
      </c>
      <c r="E71" s="222">
        <v>6730</v>
      </c>
      <c r="F71" s="222">
        <v>6093</v>
      </c>
      <c r="G71" s="222">
        <v>11001</v>
      </c>
      <c r="H71" s="222">
        <v>1822</v>
      </c>
      <c r="I71" s="276">
        <f>(C71/D71)*100</f>
        <v>2.7528659440068628</v>
      </c>
      <c r="J71" s="76" t="s">
        <v>1897</v>
      </c>
    </row>
    <row r="72" spans="1:10">
      <c r="A72" s="156" t="s">
        <v>58</v>
      </c>
      <c r="B72" s="164" t="s">
        <v>1807</v>
      </c>
      <c r="C72" s="281">
        <v>283</v>
      </c>
      <c r="D72" s="205">
        <v>10291</v>
      </c>
      <c r="E72" s="222">
        <v>5085</v>
      </c>
      <c r="F72" s="222">
        <v>5206</v>
      </c>
      <c r="G72" s="222">
        <v>7946</v>
      </c>
      <c r="H72" s="222">
        <v>2345</v>
      </c>
      <c r="I72" s="276">
        <f>(C72/D72)*100</f>
        <v>2.7499757069283839</v>
      </c>
      <c r="J72" s="76" t="s">
        <v>1898</v>
      </c>
    </row>
    <row r="73" spans="1:10">
      <c r="A73" s="156" t="s">
        <v>52</v>
      </c>
      <c r="B73" s="164" t="s">
        <v>333</v>
      </c>
      <c r="C73" s="281">
        <v>250</v>
      </c>
      <c r="D73" s="205">
        <v>9095</v>
      </c>
      <c r="E73" s="222">
        <v>4474</v>
      </c>
      <c r="F73" s="222">
        <v>4621</v>
      </c>
      <c r="G73" s="222">
        <v>7949</v>
      </c>
      <c r="H73" s="222">
        <v>1146</v>
      </c>
      <c r="I73" s="276">
        <f>(C73/D73)*100</f>
        <v>2.7487630566245187</v>
      </c>
      <c r="J73" s="76" t="s">
        <v>1899</v>
      </c>
    </row>
    <row r="74" spans="1:10">
      <c r="A74" s="156" t="s">
        <v>72</v>
      </c>
      <c r="B74" s="164" t="s">
        <v>95</v>
      </c>
      <c r="C74" s="16">
        <v>1786</v>
      </c>
      <c r="D74" s="205">
        <v>65064</v>
      </c>
      <c r="E74" s="222">
        <v>32089</v>
      </c>
      <c r="F74" s="222">
        <v>32975</v>
      </c>
      <c r="G74" s="222">
        <v>59452</v>
      </c>
      <c r="H74" s="222">
        <v>5612</v>
      </c>
      <c r="I74" s="276">
        <f>(C74/D74)*100</f>
        <v>2.744989548751998</v>
      </c>
      <c r="J74" s="76" t="s">
        <v>1900</v>
      </c>
    </row>
    <row r="75" spans="1:10">
      <c r="A75" s="156" t="s">
        <v>72</v>
      </c>
      <c r="B75" s="164" t="s">
        <v>1549</v>
      </c>
      <c r="C75" s="281">
        <v>354</v>
      </c>
      <c r="D75" s="205">
        <v>12950</v>
      </c>
      <c r="E75" s="222">
        <v>6519</v>
      </c>
      <c r="F75" s="222">
        <v>6431</v>
      </c>
      <c r="G75" s="222">
        <v>11450</v>
      </c>
      <c r="H75" s="222">
        <v>1500</v>
      </c>
      <c r="I75" s="276">
        <f>(C75/D75)*100</f>
        <v>2.7335907335907335</v>
      </c>
      <c r="J75" s="76" t="s">
        <v>1901</v>
      </c>
    </row>
    <row r="76" spans="1:10">
      <c r="A76" s="156" t="s">
        <v>52</v>
      </c>
      <c r="B76" s="164" t="s">
        <v>416</v>
      </c>
      <c r="C76" s="281">
        <v>162</v>
      </c>
      <c r="D76" s="205">
        <v>5943</v>
      </c>
      <c r="E76" s="222">
        <v>2929</v>
      </c>
      <c r="F76" s="222">
        <v>3014</v>
      </c>
      <c r="G76" s="222">
        <v>5943</v>
      </c>
      <c r="H76" s="222">
        <v>0</v>
      </c>
      <c r="I76" s="276">
        <f>(C76/D76)*100</f>
        <v>2.7258960121150935</v>
      </c>
      <c r="J76" s="76" t="s">
        <v>1902</v>
      </c>
    </row>
    <row r="77" spans="1:10">
      <c r="A77" s="156" t="s">
        <v>52</v>
      </c>
      <c r="B77" s="164" t="s">
        <v>1661</v>
      </c>
      <c r="C77" s="281">
        <v>151</v>
      </c>
      <c r="D77" s="205">
        <v>5554</v>
      </c>
      <c r="E77" s="222">
        <v>2804</v>
      </c>
      <c r="F77" s="222">
        <v>2750</v>
      </c>
      <c r="G77" s="222">
        <v>2875</v>
      </c>
      <c r="H77" s="222">
        <v>2679</v>
      </c>
      <c r="I77" s="276">
        <f>(C77/D77)*100</f>
        <v>2.7187612531508822</v>
      </c>
      <c r="J77" s="76" t="s">
        <v>1903</v>
      </c>
    </row>
    <row r="78" spans="1:10">
      <c r="A78" s="156" t="s">
        <v>72</v>
      </c>
      <c r="B78" s="164" t="s">
        <v>207</v>
      </c>
      <c r="C78" s="281">
        <v>578</v>
      </c>
      <c r="D78" s="205">
        <v>21377</v>
      </c>
      <c r="E78" s="222">
        <v>10603</v>
      </c>
      <c r="F78" s="222">
        <v>10774</v>
      </c>
      <c r="G78" s="222">
        <v>16495</v>
      </c>
      <c r="H78" s="222">
        <v>4882</v>
      </c>
      <c r="I78" s="276">
        <f>(C78/D78)*100</f>
        <v>2.7038405763203444</v>
      </c>
      <c r="J78" s="76" t="s">
        <v>1904</v>
      </c>
    </row>
    <row r="79" spans="1:10">
      <c r="A79" s="156" t="s">
        <v>52</v>
      </c>
      <c r="B79" s="164" t="s">
        <v>307</v>
      </c>
      <c r="C79" s="281">
        <v>213</v>
      </c>
      <c r="D79" s="205">
        <v>7917</v>
      </c>
      <c r="E79" s="222">
        <v>3948</v>
      </c>
      <c r="F79" s="222">
        <v>3969</v>
      </c>
      <c r="G79" s="222">
        <v>5068</v>
      </c>
      <c r="H79" s="222">
        <v>2849</v>
      </c>
      <c r="I79" s="276">
        <f>(C79/D79)*100</f>
        <v>2.6904130352406215</v>
      </c>
      <c r="J79" s="76" t="s">
        <v>1905</v>
      </c>
    </row>
    <row r="80" spans="1:10">
      <c r="A80" s="156" t="s">
        <v>58</v>
      </c>
      <c r="B80" s="164" t="s">
        <v>111</v>
      </c>
      <c r="C80" s="16">
        <v>1539</v>
      </c>
      <c r="D80" s="205">
        <v>57361</v>
      </c>
      <c r="E80" s="222">
        <v>27487</v>
      </c>
      <c r="F80" s="222">
        <v>29874</v>
      </c>
      <c r="G80" s="222">
        <v>51152</v>
      </c>
      <c r="H80" s="222">
        <v>6209</v>
      </c>
      <c r="I80" s="276">
        <f>(C80/D80)*100</f>
        <v>2.6830076184166942</v>
      </c>
      <c r="J80" s="76" t="s">
        <v>1906</v>
      </c>
    </row>
    <row r="81" spans="1:10">
      <c r="A81" s="156" t="s">
        <v>72</v>
      </c>
      <c r="B81" s="164" t="s">
        <v>200</v>
      </c>
      <c r="C81" s="281">
        <v>565</v>
      </c>
      <c r="D81" s="205">
        <v>21074</v>
      </c>
      <c r="E81" s="222">
        <v>10867</v>
      </c>
      <c r="F81" s="222">
        <v>10207</v>
      </c>
      <c r="G81" s="222">
        <v>15475</v>
      </c>
      <c r="H81" s="222">
        <v>5599</v>
      </c>
      <c r="I81" s="276">
        <f>(C81/D81)*100</f>
        <v>2.6810287558128501</v>
      </c>
      <c r="J81" s="76" t="s">
        <v>1907</v>
      </c>
    </row>
    <row r="82" spans="1:10">
      <c r="A82" s="156" t="s">
        <v>79</v>
      </c>
      <c r="B82" s="164" t="s">
        <v>1506</v>
      </c>
      <c r="C82" s="281">
        <v>156</v>
      </c>
      <c r="D82" s="205">
        <v>5867</v>
      </c>
      <c r="E82" s="222">
        <v>2978</v>
      </c>
      <c r="F82" s="222">
        <v>2889</v>
      </c>
      <c r="G82" s="222">
        <v>4142</v>
      </c>
      <c r="H82" s="222">
        <v>1725</v>
      </c>
      <c r="I82" s="276">
        <f>(C82/D82)*100</f>
        <v>2.6589398329640361</v>
      </c>
      <c r="J82" s="76" t="s">
        <v>1908</v>
      </c>
    </row>
    <row r="83" spans="1:10">
      <c r="A83" s="156" t="s">
        <v>72</v>
      </c>
      <c r="B83" s="164" t="s">
        <v>142</v>
      </c>
      <c r="C83" s="281">
        <v>680</v>
      </c>
      <c r="D83" s="205">
        <v>25721</v>
      </c>
      <c r="E83" s="222">
        <v>12814</v>
      </c>
      <c r="F83" s="222">
        <v>12907</v>
      </c>
      <c r="G83" s="222">
        <v>19921</v>
      </c>
      <c r="H83" s="222">
        <v>5800</v>
      </c>
      <c r="I83" s="276">
        <f>(C83/D83)*100</f>
        <v>2.6437541308658297</v>
      </c>
      <c r="J83" s="76" t="s">
        <v>1909</v>
      </c>
    </row>
    <row r="84" spans="1:10">
      <c r="A84" s="156" t="s">
        <v>58</v>
      </c>
      <c r="B84" s="164" t="s">
        <v>1730</v>
      </c>
      <c r="C84" s="281">
        <v>137</v>
      </c>
      <c r="D84" s="205">
        <v>5184</v>
      </c>
      <c r="E84" s="222">
        <v>2650</v>
      </c>
      <c r="F84" s="222">
        <v>2534</v>
      </c>
      <c r="G84" s="222">
        <v>3138</v>
      </c>
      <c r="H84" s="222">
        <v>2046</v>
      </c>
      <c r="I84" s="276">
        <f>(C84/D84)*100</f>
        <v>2.6427469135802468</v>
      </c>
      <c r="J84" s="76" t="s">
        <v>1910</v>
      </c>
    </row>
    <row r="85" spans="1:10">
      <c r="A85" s="156" t="s">
        <v>72</v>
      </c>
      <c r="B85" s="164" t="s">
        <v>577</v>
      </c>
      <c r="C85" s="281">
        <v>150</v>
      </c>
      <c r="D85" s="205">
        <v>5678</v>
      </c>
      <c r="E85" s="222">
        <v>2842</v>
      </c>
      <c r="F85" s="222">
        <v>2836</v>
      </c>
      <c r="G85" s="222">
        <v>3765</v>
      </c>
      <c r="H85" s="222">
        <v>1913</v>
      </c>
      <c r="I85" s="276">
        <f>(C85/D85)*100</f>
        <v>2.6417752729834447</v>
      </c>
      <c r="J85" s="76" t="s">
        <v>1911</v>
      </c>
    </row>
    <row r="86" spans="1:10">
      <c r="A86" s="156" t="s">
        <v>79</v>
      </c>
      <c r="B86" s="164" t="s">
        <v>80</v>
      </c>
      <c r="C86" s="16">
        <v>2227</v>
      </c>
      <c r="D86" s="205">
        <v>84687</v>
      </c>
      <c r="E86" s="222">
        <v>42431</v>
      </c>
      <c r="F86" s="222">
        <v>42256</v>
      </c>
      <c r="G86" s="222">
        <v>73770</v>
      </c>
      <c r="H86" s="222">
        <v>10917</v>
      </c>
      <c r="I86" s="276">
        <f>(C86/D86)*100</f>
        <v>2.6296834224851509</v>
      </c>
      <c r="J86" s="76" t="s">
        <v>1912</v>
      </c>
    </row>
    <row r="87" spans="1:10">
      <c r="A87" s="156" t="s">
        <v>72</v>
      </c>
      <c r="B87" s="164" t="s">
        <v>1557</v>
      </c>
      <c r="C87" s="281">
        <v>153</v>
      </c>
      <c r="D87" s="205">
        <v>5821</v>
      </c>
      <c r="E87" s="222">
        <v>3001</v>
      </c>
      <c r="F87" s="222">
        <v>2820</v>
      </c>
      <c r="G87" s="222">
        <v>4438</v>
      </c>
      <c r="H87" s="222">
        <v>1383</v>
      </c>
      <c r="I87" s="276">
        <f>(C87/D87)*100</f>
        <v>2.6284143617935065</v>
      </c>
      <c r="J87" s="76" t="s">
        <v>1913</v>
      </c>
    </row>
    <row r="88" spans="1:10">
      <c r="A88" s="156" t="s">
        <v>52</v>
      </c>
      <c r="B88" s="164" t="s">
        <v>1568</v>
      </c>
      <c r="C88" s="16">
        <v>5590</v>
      </c>
      <c r="D88" s="205">
        <v>213076</v>
      </c>
      <c r="E88" s="222">
        <v>103876</v>
      </c>
      <c r="F88" s="222">
        <v>109200</v>
      </c>
      <c r="G88" s="222">
        <v>207573</v>
      </c>
      <c r="H88" s="222">
        <v>5503</v>
      </c>
      <c r="I88" s="276">
        <f>(C88/D88)*100</f>
        <v>2.6234770692147404</v>
      </c>
      <c r="J88" s="76" t="s">
        <v>1914</v>
      </c>
    </row>
    <row r="89" spans="1:10">
      <c r="A89" s="156" t="s">
        <v>72</v>
      </c>
      <c r="B89" s="164" t="s">
        <v>1564</v>
      </c>
      <c r="C89" s="281">
        <v>179</v>
      </c>
      <c r="D89" s="205">
        <v>6830</v>
      </c>
      <c r="E89" s="222">
        <v>3550</v>
      </c>
      <c r="F89" s="222">
        <v>3280</v>
      </c>
      <c r="G89" s="222">
        <v>4846</v>
      </c>
      <c r="H89" s="222">
        <v>1984</v>
      </c>
      <c r="I89" s="276">
        <f>(C89/D89)*100</f>
        <v>2.6207906295754024</v>
      </c>
      <c r="J89" s="76" t="s">
        <v>1915</v>
      </c>
    </row>
    <row r="90" spans="1:10">
      <c r="A90" s="156" t="s">
        <v>72</v>
      </c>
      <c r="B90" s="164" t="s">
        <v>561</v>
      </c>
      <c r="C90" s="281">
        <v>131</v>
      </c>
      <c r="D90" s="205">
        <v>5000</v>
      </c>
      <c r="E90" s="222">
        <v>2634</v>
      </c>
      <c r="F90" s="222">
        <v>2366</v>
      </c>
      <c r="G90" s="222">
        <v>2394</v>
      </c>
      <c r="H90" s="222">
        <v>2606</v>
      </c>
      <c r="I90" s="276">
        <f>(C90/D90)*100</f>
        <v>2.62</v>
      </c>
      <c r="J90" s="76" t="s">
        <v>1916</v>
      </c>
    </row>
    <row r="91" spans="1:10">
      <c r="A91" s="156" t="s">
        <v>72</v>
      </c>
      <c r="B91" s="164" t="s">
        <v>317</v>
      </c>
      <c r="C91" s="281">
        <v>274</v>
      </c>
      <c r="D91" s="205">
        <v>10480</v>
      </c>
      <c r="E91" s="222">
        <v>5412</v>
      </c>
      <c r="F91" s="222">
        <v>5068</v>
      </c>
      <c r="G91" s="222">
        <v>7766</v>
      </c>
      <c r="H91" s="222">
        <v>2714</v>
      </c>
      <c r="I91" s="276">
        <f>(C91/D91)*100</f>
        <v>2.6145038167938934</v>
      </c>
      <c r="J91" s="76" t="s">
        <v>1917</v>
      </c>
    </row>
    <row r="92" spans="1:10">
      <c r="A92" s="156" t="s">
        <v>72</v>
      </c>
      <c r="B92" s="164" t="s">
        <v>364</v>
      </c>
      <c r="C92" s="281">
        <v>161</v>
      </c>
      <c r="D92" s="205">
        <v>6173</v>
      </c>
      <c r="E92" s="222">
        <v>3212</v>
      </c>
      <c r="F92" s="222">
        <v>2961</v>
      </c>
      <c r="G92" s="222">
        <v>3123</v>
      </c>
      <c r="H92" s="222">
        <v>3050</v>
      </c>
      <c r="I92" s="276">
        <f>(C92/D92)*100</f>
        <v>2.608132188563097</v>
      </c>
      <c r="J92" s="76" t="s">
        <v>1918</v>
      </c>
    </row>
    <row r="93" spans="1:10">
      <c r="A93" s="156" t="s">
        <v>52</v>
      </c>
      <c r="B93" s="164" t="s">
        <v>68</v>
      </c>
      <c r="C93" s="16">
        <v>5580</v>
      </c>
      <c r="D93" s="205">
        <v>214071</v>
      </c>
      <c r="E93" s="222">
        <v>103912</v>
      </c>
      <c r="F93" s="222">
        <v>110159</v>
      </c>
      <c r="G93" s="222">
        <v>208879</v>
      </c>
      <c r="H93" s="222">
        <v>5192</v>
      </c>
      <c r="I93" s="276">
        <f>(C93/D93)*100</f>
        <v>2.6066118250486987</v>
      </c>
      <c r="J93" s="76" t="s">
        <v>1919</v>
      </c>
    </row>
    <row r="94" spans="1:10">
      <c r="A94" s="156" t="s">
        <v>72</v>
      </c>
      <c r="B94" s="164" t="s">
        <v>1616</v>
      </c>
      <c r="C94" s="16">
        <v>2363</v>
      </c>
      <c r="D94" s="205">
        <v>90679</v>
      </c>
      <c r="E94" s="222">
        <v>44495</v>
      </c>
      <c r="F94" s="222">
        <v>46184</v>
      </c>
      <c r="G94" s="222">
        <v>82785</v>
      </c>
      <c r="H94" s="222">
        <v>7894</v>
      </c>
      <c r="I94" s="276">
        <f>(C94/D94)*100</f>
        <v>2.6058955215650812</v>
      </c>
      <c r="J94" s="76" t="s">
        <v>1920</v>
      </c>
    </row>
    <row r="95" spans="1:10">
      <c r="A95" s="156" t="s">
        <v>56</v>
      </c>
      <c r="B95" s="164" t="s">
        <v>118</v>
      </c>
      <c r="C95" s="16">
        <v>1193</v>
      </c>
      <c r="D95" s="205">
        <v>45799</v>
      </c>
      <c r="E95" s="222">
        <v>23084</v>
      </c>
      <c r="F95" s="222">
        <v>22715</v>
      </c>
      <c r="G95" s="222">
        <v>40139</v>
      </c>
      <c r="H95" s="222">
        <v>5660</v>
      </c>
      <c r="I95" s="276">
        <f>(C95/D95)*100</f>
        <v>2.6048603681303089</v>
      </c>
      <c r="J95" s="76" t="s">
        <v>1921</v>
      </c>
    </row>
    <row r="96" spans="1:10">
      <c r="A96" s="156" t="s">
        <v>52</v>
      </c>
      <c r="B96" s="164" t="s">
        <v>260</v>
      </c>
      <c r="C96" s="281">
        <v>322</v>
      </c>
      <c r="D96" s="205">
        <v>12371</v>
      </c>
      <c r="E96" s="222">
        <v>6268</v>
      </c>
      <c r="F96" s="222">
        <v>6103</v>
      </c>
      <c r="G96" s="222">
        <v>9530</v>
      </c>
      <c r="H96" s="222">
        <v>2841</v>
      </c>
      <c r="I96" s="276">
        <f>(C96/D96)*100</f>
        <v>2.602861530999919</v>
      </c>
      <c r="J96" s="76" t="s">
        <v>1922</v>
      </c>
    </row>
    <row r="97" spans="1:10">
      <c r="A97" s="156" t="s">
        <v>52</v>
      </c>
      <c r="B97" s="164" t="s">
        <v>1644</v>
      </c>
      <c r="C97" s="281">
        <v>343</v>
      </c>
      <c r="D97" s="205">
        <v>13214</v>
      </c>
      <c r="E97" s="222">
        <v>6643</v>
      </c>
      <c r="F97" s="222">
        <v>6571</v>
      </c>
      <c r="G97" s="222">
        <v>12481</v>
      </c>
      <c r="H97" s="222">
        <v>733</v>
      </c>
      <c r="I97" s="276">
        <f>(C97/D97)*100</f>
        <v>2.5957317996064782</v>
      </c>
      <c r="J97" s="76" t="s">
        <v>1923</v>
      </c>
    </row>
    <row r="98" spans="1:10">
      <c r="A98" s="156" t="s">
        <v>58</v>
      </c>
      <c r="B98" s="164" t="s">
        <v>64</v>
      </c>
      <c r="C98" s="281">
        <v>64</v>
      </c>
      <c r="D98" s="205">
        <v>2468</v>
      </c>
      <c r="E98" s="222">
        <v>1230</v>
      </c>
      <c r="F98" s="222">
        <v>1238</v>
      </c>
      <c r="G98" s="222">
        <v>1653</v>
      </c>
      <c r="H98" s="222">
        <v>815</v>
      </c>
      <c r="I98" s="276">
        <f>(C98/D98)*100</f>
        <v>2.5931928687196111</v>
      </c>
      <c r="J98" s="76" t="s">
        <v>1924</v>
      </c>
    </row>
    <row r="99" spans="1:10">
      <c r="A99" s="156" t="s">
        <v>72</v>
      </c>
      <c r="B99" s="164" t="s">
        <v>153</v>
      </c>
      <c r="C99" s="281">
        <v>740</v>
      </c>
      <c r="D99" s="205">
        <v>28564</v>
      </c>
      <c r="E99" s="222">
        <v>14407</v>
      </c>
      <c r="F99" s="222">
        <v>14157</v>
      </c>
      <c r="G99" s="222">
        <v>25992</v>
      </c>
      <c r="H99" s="222">
        <v>2572</v>
      </c>
      <c r="I99" s="276">
        <f>(C99/D99)*100</f>
        <v>2.5906735751295336</v>
      </c>
      <c r="J99" s="76" t="s">
        <v>1925</v>
      </c>
    </row>
    <row r="100" spans="1:10">
      <c r="A100" s="156" t="s">
        <v>52</v>
      </c>
      <c r="B100" s="164" t="s">
        <v>338</v>
      </c>
      <c r="C100" s="281">
        <v>217</v>
      </c>
      <c r="D100" s="205">
        <v>8395</v>
      </c>
      <c r="E100" s="222">
        <v>4217</v>
      </c>
      <c r="F100" s="222">
        <v>4178</v>
      </c>
      <c r="G100" s="222">
        <v>5938</v>
      </c>
      <c r="H100" s="222">
        <v>2457</v>
      </c>
      <c r="I100" s="276">
        <f>(C100/D100)*100</f>
        <v>2.5848719475878501</v>
      </c>
      <c r="J100" s="76" t="s">
        <v>1926</v>
      </c>
    </row>
    <row r="101" spans="1:10">
      <c r="A101" s="156" t="s">
        <v>52</v>
      </c>
      <c r="B101" s="164" t="s">
        <v>96</v>
      </c>
      <c r="C101" s="16">
        <v>1815</v>
      </c>
      <c r="D101" s="205">
        <v>70227</v>
      </c>
      <c r="E101" s="222">
        <v>34272</v>
      </c>
      <c r="F101" s="222">
        <v>35955</v>
      </c>
      <c r="G101" s="222">
        <v>61082</v>
      </c>
      <c r="H101" s="222">
        <v>9145</v>
      </c>
      <c r="I101" s="276">
        <f>(C101/D101)*100</f>
        <v>2.5844760562176941</v>
      </c>
      <c r="J101" s="76" t="s">
        <v>1927</v>
      </c>
    </row>
    <row r="102" spans="1:10">
      <c r="A102" s="156" t="s">
        <v>72</v>
      </c>
      <c r="B102" s="164" t="s">
        <v>186</v>
      </c>
      <c r="C102" s="281">
        <v>560</v>
      </c>
      <c r="D102" s="205">
        <v>21719</v>
      </c>
      <c r="E102" s="222">
        <v>10532</v>
      </c>
      <c r="F102" s="222">
        <v>11187</v>
      </c>
      <c r="G102" s="222">
        <v>21266</v>
      </c>
      <c r="H102" s="222">
        <v>453</v>
      </c>
      <c r="I102" s="276">
        <f>(C102/D102)*100</f>
        <v>2.5783875869054746</v>
      </c>
      <c r="J102" s="76" t="s">
        <v>1928</v>
      </c>
    </row>
    <row r="103" spans="1:10">
      <c r="A103" s="156" t="s">
        <v>52</v>
      </c>
      <c r="B103" s="164" t="s">
        <v>82</v>
      </c>
      <c r="C103" s="16">
        <v>2694</v>
      </c>
      <c r="D103" s="205">
        <v>104612</v>
      </c>
      <c r="E103" s="222">
        <v>51095</v>
      </c>
      <c r="F103" s="222">
        <v>53517</v>
      </c>
      <c r="G103" s="222">
        <v>104612</v>
      </c>
      <c r="H103" s="222">
        <v>0</v>
      </c>
      <c r="I103" s="276">
        <f>(C103/D103)*100</f>
        <v>2.5752303751003707</v>
      </c>
      <c r="J103" s="76" t="s">
        <v>1929</v>
      </c>
    </row>
    <row r="104" spans="1:10">
      <c r="A104" s="156" t="s">
        <v>72</v>
      </c>
      <c r="B104" s="164" t="s">
        <v>1571</v>
      </c>
      <c r="C104" s="281">
        <v>77</v>
      </c>
      <c r="D104" s="205">
        <v>2994</v>
      </c>
      <c r="E104" s="222">
        <v>1544</v>
      </c>
      <c r="F104" s="222">
        <v>1450</v>
      </c>
      <c r="G104" s="222">
        <v>998</v>
      </c>
      <c r="H104" s="222">
        <v>1996</v>
      </c>
      <c r="I104" s="276">
        <f>(C104/D104)*100</f>
        <v>2.5718102872411488</v>
      </c>
      <c r="J104" s="76" t="s">
        <v>1930</v>
      </c>
    </row>
    <row r="105" spans="1:10">
      <c r="A105" s="156" t="s">
        <v>72</v>
      </c>
      <c r="B105" s="164" t="s">
        <v>1672</v>
      </c>
      <c r="C105" s="281">
        <v>496</v>
      </c>
      <c r="D105" s="205">
        <v>19392</v>
      </c>
      <c r="E105" s="222">
        <v>9792</v>
      </c>
      <c r="F105" s="222">
        <v>9600</v>
      </c>
      <c r="G105" s="222">
        <v>16071</v>
      </c>
      <c r="H105" s="222">
        <v>3321</v>
      </c>
      <c r="I105" s="276">
        <f>(C105/D105)*100</f>
        <v>2.557755775577558</v>
      </c>
      <c r="J105" s="76" t="s">
        <v>1931</v>
      </c>
    </row>
    <row r="106" spans="1:10">
      <c r="A106" s="156" t="s">
        <v>917</v>
      </c>
      <c r="B106" s="164" t="s">
        <v>1559</v>
      </c>
      <c r="C106" s="281">
        <v>107</v>
      </c>
      <c r="D106" s="205">
        <v>4204</v>
      </c>
      <c r="E106" s="222">
        <v>2103</v>
      </c>
      <c r="F106" s="222">
        <v>2101</v>
      </c>
      <c r="G106" s="222">
        <v>3835</v>
      </c>
      <c r="H106" s="222">
        <v>369</v>
      </c>
      <c r="I106" s="276">
        <f>(C106/D106)*100</f>
        <v>2.5451950523311133</v>
      </c>
      <c r="J106" s="76" t="s">
        <v>1932</v>
      </c>
    </row>
    <row r="107" spans="1:10">
      <c r="A107" s="156" t="s">
        <v>72</v>
      </c>
      <c r="B107" s="164" t="s">
        <v>1738</v>
      </c>
      <c r="C107" s="281">
        <v>604</v>
      </c>
      <c r="D107" s="205">
        <v>23909</v>
      </c>
      <c r="E107" s="222">
        <v>11929</v>
      </c>
      <c r="F107" s="222">
        <v>11980</v>
      </c>
      <c r="G107" s="222">
        <v>19745</v>
      </c>
      <c r="H107" s="222">
        <v>4164</v>
      </c>
      <c r="I107" s="276">
        <f>(C107/D107)*100</f>
        <v>2.5262453469404829</v>
      </c>
      <c r="J107" s="76" t="s">
        <v>1933</v>
      </c>
    </row>
    <row r="108" spans="1:10">
      <c r="A108" s="156" t="s">
        <v>72</v>
      </c>
      <c r="B108" s="164" t="s">
        <v>161</v>
      </c>
      <c r="C108" s="281">
        <v>573</v>
      </c>
      <c r="D108" s="205">
        <v>22797</v>
      </c>
      <c r="E108" s="222">
        <v>11347</v>
      </c>
      <c r="F108" s="222">
        <v>11450</v>
      </c>
      <c r="G108" s="222">
        <v>19101</v>
      </c>
      <c r="H108" s="222">
        <v>3696</v>
      </c>
      <c r="I108" s="276">
        <f>(C108/D108)*100</f>
        <v>2.5134886169232793</v>
      </c>
      <c r="J108" s="76" t="s">
        <v>1934</v>
      </c>
    </row>
    <row r="109" spans="1:10">
      <c r="A109" s="156" t="s">
        <v>52</v>
      </c>
      <c r="B109" s="164" t="s">
        <v>126</v>
      </c>
      <c r="C109" s="16">
        <v>1319</v>
      </c>
      <c r="D109" s="205">
        <v>52526</v>
      </c>
      <c r="E109" s="222">
        <v>25778</v>
      </c>
      <c r="F109" s="222">
        <v>26748</v>
      </c>
      <c r="G109" s="222">
        <v>48953</v>
      </c>
      <c r="H109" s="222">
        <v>3573</v>
      </c>
      <c r="I109" s="276">
        <f>(C109/D109)*100</f>
        <v>2.5111373415070628</v>
      </c>
      <c r="J109" s="76" t="s">
        <v>1935</v>
      </c>
    </row>
    <row r="110" spans="1:10">
      <c r="A110" s="156" t="s">
        <v>64</v>
      </c>
      <c r="B110" s="164" t="s">
        <v>74</v>
      </c>
      <c r="C110" s="16">
        <v>2602</v>
      </c>
      <c r="D110" s="205">
        <v>103797</v>
      </c>
      <c r="E110" s="222">
        <v>50066</v>
      </c>
      <c r="F110" s="222">
        <v>53731</v>
      </c>
      <c r="G110" s="222">
        <v>102498</v>
      </c>
      <c r="H110" s="222">
        <v>1299</v>
      </c>
      <c r="I110" s="276">
        <f>(C110/D110)*100</f>
        <v>2.5068161892925613</v>
      </c>
      <c r="J110" s="76" t="s">
        <v>1936</v>
      </c>
    </row>
    <row r="111" spans="1:10">
      <c r="A111" s="156" t="s">
        <v>72</v>
      </c>
      <c r="B111" s="164" t="s">
        <v>140</v>
      </c>
      <c r="C111" s="281">
        <v>799</v>
      </c>
      <c r="D111" s="205">
        <v>31885</v>
      </c>
      <c r="E111" s="222">
        <v>15850</v>
      </c>
      <c r="F111" s="222">
        <v>16035</v>
      </c>
      <c r="G111" s="222">
        <v>28566</v>
      </c>
      <c r="H111" s="222">
        <v>3319</v>
      </c>
      <c r="I111" s="276">
        <f>(C111/D111)*100</f>
        <v>2.5058805080758977</v>
      </c>
      <c r="J111" s="76" t="s">
        <v>1937</v>
      </c>
    </row>
    <row r="112" spans="1:10">
      <c r="A112" s="156" t="s">
        <v>72</v>
      </c>
      <c r="B112" s="164" t="s">
        <v>1607</v>
      </c>
      <c r="C112" s="281">
        <v>287</v>
      </c>
      <c r="D112" s="205">
        <v>11488</v>
      </c>
      <c r="E112" s="222">
        <v>5856</v>
      </c>
      <c r="F112" s="222">
        <v>5632</v>
      </c>
      <c r="G112" s="222">
        <v>9094</v>
      </c>
      <c r="H112" s="222">
        <v>2394</v>
      </c>
      <c r="I112" s="276">
        <f>(C112/D112)*100</f>
        <v>2.4982590529247912</v>
      </c>
      <c r="J112" s="76" t="s">
        <v>1938</v>
      </c>
    </row>
    <row r="113" spans="1:10">
      <c r="A113" s="156" t="s">
        <v>58</v>
      </c>
      <c r="B113" s="164" t="s">
        <v>1665</v>
      </c>
      <c r="C113" s="281">
        <v>112</v>
      </c>
      <c r="D113" s="205">
        <v>4486</v>
      </c>
      <c r="E113" s="222">
        <v>2233</v>
      </c>
      <c r="F113" s="222">
        <v>2253</v>
      </c>
      <c r="G113" s="222">
        <v>3236</v>
      </c>
      <c r="H113" s="222">
        <v>1250</v>
      </c>
      <c r="I113" s="276">
        <f>(C113/D113)*100</f>
        <v>2.4966562639322336</v>
      </c>
      <c r="J113" s="76" t="s">
        <v>1939</v>
      </c>
    </row>
    <row r="114" spans="1:10">
      <c r="A114" s="156" t="s">
        <v>64</v>
      </c>
      <c r="B114" s="164" t="s">
        <v>67</v>
      </c>
      <c r="C114" s="16">
        <v>5968</v>
      </c>
      <c r="D114" s="205">
        <v>239177</v>
      </c>
      <c r="E114" s="222">
        <v>116006</v>
      </c>
      <c r="F114" s="222">
        <v>123171</v>
      </c>
      <c r="G114" s="222">
        <v>236678</v>
      </c>
      <c r="H114" s="222">
        <v>2499</v>
      </c>
      <c r="I114" s="276">
        <f>(C114/D114)*100</f>
        <v>2.4952232028999441</v>
      </c>
      <c r="J114" s="76" t="s">
        <v>1940</v>
      </c>
    </row>
    <row r="115" spans="1:10">
      <c r="A115" s="156" t="s">
        <v>58</v>
      </c>
      <c r="B115" s="164" t="s">
        <v>89</v>
      </c>
      <c r="C115" s="16">
        <v>1740</v>
      </c>
      <c r="D115" s="205">
        <v>69810</v>
      </c>
      <c r="E115" s="222">
        <v>34240</v>
      </c>
      <c r="F115" s="222">
        <v>35570</v>
      </c>
      <c r="G115" s="222">
        <v>66833</v>
      </c>
      <c r="H115" s="222">
        <v>2977</v>
      </c>
      <c r="I115" s="276">
        <f>(C115/D115)*100</f>
        <v>2.4924795874516548</v>
      </c>
      <c r="J115" s="76" t="s">
        <v>1941</v>
      </c>
    </row>
    <row r="116" spans="1:10">
      <c r="A116" s="156" t="s">
        <v>72</v>
      </c>
      <c r="B116" s="164" t="s">
        <v>103</v>
      </c>
      <c r="C116" s="16">
        <v>1835</v>
      </c>
      <c r="D116" s="205">
        <v>73722</v>
      </c>
      <c r="E116" s="222">
        <v>36049</v>
      </c>
      <c r="F116" s="222">
        <v>37673</v>
      </c>
      <c r="G116" s="222">
        <v>69127</v>
      </c>
      <c r="H116" s="222">
        <v>4595</v>
      </c>
      <c r="I116" s="276">
        <f>(C116/D116)*100</f>
        <v>2.4890806000922385</v>
      </c>
      <c r="J116" s="76" t="s">
        <v>1942</v>
      </c>
    </row>
    <row r="117" spans="1:10">
      <c r="A117" s="156" t="s">
        <v>56</v>
      </c>
      <c r="B117" s="164" t="s">
        <v>208</v>
      </c>
      <c r="C117" s="281">
        <v>353</v>
      </c>
      <c r="D117" s="205">
        <v>14213</v>
      </c>
      <c r="E117" s="222">
        <v>7266</v>
      </c>
      <c r="F117" s="222">
        <v>6947</v>
      </c>
      <c r="G117" s="222">
        <v>12921</v>
      </c>
      <c r="H117" s="222">
        <v>1292</v>
      </c>
      <c r="I117" s="276">
        <f>(C117/D117)*100</f>
        <v>2.483641736438472</v>
      </c>
      <c r="J117" s="76" t="s">
        <v>1943</v>
      </c>
    </row>
    <row r="118" spans="1:10">
      <c r="A118" s="156" t="s">
        <v>72</v>
      </c>
      <c r="B118" s="164" t="s">
        <v>1754</v>
      </c>
      <c r="C118" s="281">
        <v>168</v>
      </c>
      <c r="D118" s="205">
        <v>6778</v>
      </c>
      <c r="E118" s="222">
        <v>3509</v>
      </c>
      <c r="F118" s="222">
        <v>3269</v>
      </c>
      <c r="G118" s="222">
        <v>4894</v>
      </c>
      <c r="H118" s="222">
        <v>1884</v>
      </c>
      <c r="I118" s="276">
        <f>(C118/D118)*100</f>
        <v>2.4786072587784007</v>
      </c>
      <c r="J118" s="76" t="s">
        <v>1944</v>
      </c>
    </row>
    <row r="119" spans="1:10">
      <c r="A119" s="156" t="s">
        <v>52</v>
      </c>
      <c r="B119" s="164" t="s">
        <v>169</v>
      </c>
      <c r="C119" s="281">
        <v>549</v>
      </c>
      <c r="D119" s="205">
        <v>22221</v>
      </c>
      <c r="E119" s="222">
        <v>11235</v>
      </c>
      <c r="F119" s="222">
        <v>10986</v>
      </c>
      <c r="G119" s="222">
        <v>21846</v>
      </c>
      <c r="H119" s="222">
        <v>375</v>
      </c>
      <c r="I119" s="276">
        <f>(C119/D119)*100</f>
        <v>2.4706358849736736</v>
      </c>
      <c r="J119" s="76" t="s">
        <v>1945</v>
      </c>
    </row>
    <row r="120" spans="1:10">
      <c r="A120" s="156" t="s">
        <v>72</v>
      </c>
      <c r="B120" s="164" t="s">
        <v>340</v>
      </c>
      <c r="C120" s="281">
        <v>198</v>
      </c>
      <c r="D120" s="205">
        <v>8015</v>
      </c>
      <c r="E120" s="222">
        <v>4027</v>
      </c>
      <c r="F120" s="222">
        <v>3988</v>
      </c>
      <c r="G120" s="222">
        <v>6608</v>
      </c>
      <c r="H120" s="222">
        <v>1407</v>
      </c>
      <c r="I120" s="276">
        <f>(C120/D120)*100</f>
        <v>2.4703680598877105</v>
      </c>
      <c r="J120" s="76" t="s">
        <v>1946</v>
      </c>
    </row>
    <row r="121" spans="1:10">
      <c r="A121" s="156" t="s">
        <v>917</v>
      </c>
      <c r="B121" s="164" t="s">
        <v>189</v>
      </c>
      <c r="C121" s="281">
        <v>445</v>
      </c>
      <c r="D121" s="205">
        <v>18046</v>
      </c>
      <c r="E121" s="222">
        <v>9161</v>
      </c>
      <c r="F121" s="222">
        <v>8885</v>
      </c>
      <c r="G121" s="222">
        <v>12913</v>
      </c>
      <c r="H121" s="222">
        <v>5133</v>
      </c>
      <c r="I121" s="276">
        <f>(C121/D121)*100</f>
        <v>2.4659204255790756</v>
      </c>
      <c r="J121" s="76" t="s">
        <v>1947</v>
      </c>
    </row>
    <row r="122" spans="1:10">
      <c r="A122" s="156" t="s">
        <v>58</v>
      </c>
      <c r="B122" s="164" t="s">
        <v>568</v>
      </c>
      <c r="C122" s="281">
        <v>95</v>
      </c>
      <c r="D122" s="205">
        <v>3854</v>
      </c>
      <c r="E122" s="222">
        <v>1943</v>
      </c>
      <c r="F122" s="222">
        <v>1911</v>
      </c>
      <c r="G122" s="222">
        <v>1405</v>
      </c>
      <c r="H122" s="222">
        <v>2449</v>
      </c>
      <c r="I122" s="276">
        <f>(C122/D122)*100</f>
        <v>2.4649714582252202</v>
      </c>
      <c r="J122" s="76" t="s">
        <v>1948</v>
      </c>
    </row>
    <row r="123" spans="1:10">
      <c r="A123" s="156" t="s">
        <v>72</v>
      </c>
      <c r="B123" s="164" t="s">
        <v>1647</v>
      </c>
      <c r="C123" s="281">
        <v>73</v>
      </c>
      <c r="D123" s="205">
        <v>2968</v>
      </c>
      <c r="E123" s="222">
        <v>1491</v>
      </c>
      <c r="F123" s="222">
        <v>1477</v>
      </c>
      <c r="G123" s="222">
        <v>1557</v>
      </c>
      <c r="H123" s="222">
        <v>1411</v>
      </c>
      <c r="I123" s="276">
        <f>(C123/D123)*100</f>
        <v>2.4595687331536387</v>
      </c>
      <c r="J123" s="76" t="s">
        <v>1949</v>
      </c>
    </row>
    <row r="124" spans="1:10">
      <c r="A124" s="156" t="s">
        <v>58</v>
      </c>
      <c r="B124" s="164" t="s">
        <v>144</v>
      </c>
      <c r="C124" s="281">
        <v>789</v>
      </c>
      <c r="D124" s="205">
        <v>32321</v>
      </c>
      <c r="E124" s="222">
        <v>15702</v>
      </c>
      <c r="F124" s="222">
        <v>16619</v>
      </c>
      <c r="G124" s="222">
        <v>26079</v>
      </c>
      <c r="H124" s="222">
        <v>6242</v>
      </c>
      <c r="I124" s="276">
        <f>(C124/D124)*100</f>
        <v>2.4411373410476158</v>
      </c>
      <c r="J124" s="76" t="s">
        <v>1950</v>
      </c>
    </row>
    <row r="125" spans="1:10">
      <c r="A125" s="156" t="s">
        <v>72</v>
      </c>
      <c r="B125" s="164" t="s">
        <v>1504</v>
      </c>
      <c r="C125" s="281">
        <v>940</v>
      </c>
      <c r="D125" s="205">
        <v>38509</v>
      </c>
      <c r="E125" s="222">
        <v>19263</v>
      </c>
      <c r="F125" s="222">
        <v>19246</v>
      </c>
      <c r="G125" s="222">
        <v>32188</v>
      </c>
      <c r="H125" s="222">
        <v>6321</v>
      </c>
      <c r="I125" s="276">
        <f>(C125/D125)*100</f>
        <v>2.4409878210288505</v>
      </c>
      <c r="J125" s="76" t="s">
        <v>1951</v>
      </c>
    </row>
    <row r="126" spans="1:10">
      <c r="A126" s="156" t="s">
        <v>58</v>
      </c>
      <c r="B126" s="164" t="s">
        <v>305</v>
      </c>
      <c r="C126" s="281">
        <v>253</v>
      </c>
      <c r="D126" s="205">
        <v>10366</v>
      </c>
      <c r="E126" s="222">
        <v>5107</v>
      </c>
      <c r="F126" s="222">
        <v>5259</v>
      </c>
      <c r="G126" s="222">
        <v>9105</v>
      </c>
      <c r="H126" s="222">
        <v>1261</v>
      </c>
      <c r="I126" s="276">
        <f>(C126/D126)*100</f>
        <v>2.4406714258151649</v>
      </c>
      <c r="J126" s="76" t="s">
        <v>1952</v>
      </c>
    </row>
    <row r="127" spans="1:10">
      <c r="A127" s="156" t="s">
        <v>58</v>
      </c>
      <c r="B127" s="164" t="s">
        <v>507</v>
      </c>
      <c r="C127" s="281">
        <v>129</v>
      </c>
      <c r="D127" s="205">
        <v>5292</v>
      </c>
      <c r="E127" s="222">
        <v>2671</v>
      </c>
      <c r="F127" s="222">
        <v>2621</v>
      </c>
      <c r="G127" s="222">
        <v>4451</v>
      </c>
      <c r="H127" s="222">
        <v>841</v>
      </c>
      <c r="I127" s="276">
        <f>(C127/D127)*100</f>
        <v>2.437641723356009</v>
      </c>
      <c r="J127" s="76" t="s">
        <v>1953</v>
      </c>
    </row>
    <row r="128" spans="1:10">
      <c r="A128" s="156" t="s">
        <v>52</v>
      </c>
      <c r="B128" s="164" t="s">
        <v>1476</v>
      </c>
      <c r="C128" s="281">
        <v>553</v>
      </c>
      <c r="D128" s="205">
        <v>22700</v>
      </c>
      <c r="E128" s="222">
        <v>11229</v>
      </c>
      <c r="F128" s="222">
        <v>11471</v>
      </c>
      <c r="G128" s="222">
        <v>19714</v>
      </c>
      <c r="H128" s="222">
        <v>2986</v>
      </c>
      <c r="I128" s="276">
        <f>(C128/D128)*100</f>
        <v>2.4361233480176212</v>
      </c>
      <c r="J128" s="76" t="s">
        <v>1954</v>
      </c>
    </row>
    <row r="129" spans="1:10">
      <c r="A129" s="156" t="s">
        <v>56</v>
      </c>
      <c r="B129" s="164" t="s">
        <v>1612</v>
      </c>
      <c r="C129" s="281">
        <v>100</v>
      </c>
      <c r="D129" s="205">
        <v>4106</v>
      </c>
      <c r="E129" s="222">
        <v>2097</v>
      </c>
      <c r="F129" s="222">
        <v>2009</v>
      </c>
      <c r="G129" s="222">
        <v>3740</v>
      </c>
      <c r="H129" s="222">
        <v>366</v>
      </c>
      <c r="I129" s="276">
        <f>(C129/D129)*100</f>
        <v>2.4354603019970775</v>
      </c>
      <c r="J129" s="76" t="s">
        <v>1955</v>
      </c>
    </row>
    <row r="130" spans="1:10">
      <c r="A130" s="156" t="s">
        <v>58</v>
      </c>
      <c r="B130" s="164" t="s">
        <v>1675</v>
      </c>
      <c r="C130" s="281">
        <v>129</v>
      </c>
      <c r="D130" s="205">
        <v>5298</v>
      </c>
      <c r="E130" s="222">
        <v>2657</v>
      </c>
      <c r="F130" s="222">
        <v>2641</v>
      </c>
      <c r="G130" s="222">
        <v>4322</v>
      </c>
      <c r="H130" s="222">
        <v>976</v>
      </c>
      <c r="I130" s="276">
        <f>(C130/D130)*100</f>
        <v>2.4348810872027182</v>
      </c>
      <c r="J130" s="76" t="s">
        <v>1956</v>
      </c>
    </row>
    <row r="131" spans="1:10">
      <c r="A131" s="156" t="s">
        <v>64</v>
      </c>
      <c r="B131" s="164" t="s">
        <v>197</v>
      </c>
      <c r="C131" s="281">
        <v>441</v>
      </c>
      <c r="D131" s="205">
        <v>18169</v>
      </c>
      <c r="E131" s="222">
        <v>8806</v>
      </c>
      <c r="F131" s="222">
        <v>9363</v>
      </c>
      <c r="G131" s="222">
        <v>14204</v>
      </c>
      <c r="H131" s="222">
        <v>3965</v>
      </c>
      <c r="I131" s="276">
        <f>(C131/D131)*100</f>
        <v>2.4272111838846389</v>
      </c>
      <c r="J131" s="76" t="s">
        <v>1957</v>
      </c>
    </row>
    <row r="132" spans="1:10">
      <c r="A132" s="156" t="s">
        <v>72</v>
      </c>
      <c r="B132" s="164" t="s">
        <v>397</v>
      </c>
      <c r="C132" s="281">
        <v>149</v>
      </c>
      <c r="D132" s="205">
        <v>6139</v>
      </c>
      <c r="E132" s="222">
        <v>3059</v>
      </c>
      <c r="F132" s="222">
        <v>3080</v>
      </c>
      <c r="G132" s="222">
        <v>4704</v>
      </c>
      <c r="H132" s="222">
        <v>1435</v>
      </c>
      <c r="I132" s="276">
        <f>(C132/D132)*100</f>
        <v>2.4271053917576153</v>
      </c>
      <c r="J132" s="76" t="s">
        <v>1958</v>
      </c>
    </row>
    <row r="133" spans="1:10">
      <c r="A133" s="156" t="s">
        <v>917</v>
      </c>
      <c r="B133" s="164" t="s">
        <v>1480</v>
      </c>
      <c r="C133" s="281">
        <v>448</v>
      </c>
      <c r="D133" s="205">
        <v>18482</v>
      </c>
      <c r="E133" s="222">
        <v>9318</v>
      </c>
      <c r="F133" s="222">
        <v>9164</v>
      </c>
      <c r="G133" s="222">
        <v>14321</v>
      </c>
      <c r="H133" s="222">
        <v>4161</v>
      </c>
      <c r="I133" s="276">
        <f>(C133/D133)*100</f>
        <v>2.4239800887349854</v>
      </c>
      <c r="J133" s="76" t="s">
        <v>1959</v>
      </c>
    </row>
    <row r="134" spans="1:10">
      <c r="A134" s="156" t="s">
        <v>72</v>
      </c>
      <c r="B134" s="164" t="s">
        <v>250</v>
      </c>
      <c r="C134" s="281">
        <v>362</v>
      </c>
      <c r="D134" s="205">
        <v>14935</v>
      </c>
      <c r="E134" s="222">
        <v>7479</v>
      </c>
      <c r="F134" s="222">
        <v>7456</v>
      </c>
      <c r="G134" s="222">
        <v>11368</v>
      </c>
      <c r="H134" s="222">
        <v>3567</v>
      </c>
      <c r="I134" s="276">
        <f>(C134/D134)*100</f>
        <v>2.4238366253766319</v>
      </c>
      <c r="J134" s="76" t="s">
        <v>1960</v>
      </c>
    </row>
    <row r="135" spans="1:10">
      <c r="A135" s="156" t="s">
        <v>64</v>
      </c>
      <c r="B135" s="164" t="s">
        <v>65</v>
      </c>
      <c r="C135" s="16">
        <v>6369</v>
      </c>
      <c r="D135" s="205">
        <v>263594</v>
      </c>
      <c r="E135" s="222">
        <v>125059</v>
      </c>
      <c r="F135" s="222">
        <v>138535</v>
      </c>
      <c r="G135" s="222">
        <v>253234</v>
      </c>
      <c r="H135" s="222">
        <v>10360</v>
      </c>
      <c r="I135" s="276">
        <f>(C135/D135)*100</f>
        <v>2.4162158470981887</v>
      </c>
      <c r="J135" s="76" t="s">
        <v>1961</v>
      </c>
    </row>
    <row r="136" spans="1:10">
      <c r="A136" s="156" t="s">
        <v>72</v>
      </c>
      <c r="B136" s="164" t="s">
        <v>1534</v>
      </c>
      <c r="C136" s="281">
        <v>421</v>
      </c>
      <c r="D136" s="205">
        <v>17428</v>
      </c>
      <c r="E136" s="222">
        <v>8807</v>
      </c>
      <c r="F136" s="222">
        <v>8621</v>
      </c>
      <c r="G136" s="222">
        <v>14237</v>
      </c>
      <c r="H136" s="222">
        <v>3191</v>
      </c>
      <c r="I136" s="276">
        <f>(C136/D136)*100</f>
        <v>2.4156529722285978</v>
      </c>
      <c r="J136" s="76" t="s">
        <v>1962</v>
      </c>
    </row>
    <row r="137" spans="1:10">
      <c r="A137" s="156" t="s">
        <v>52</v>
      </c>
      <c r="B137" s="164" t="s">
        <v>370</v>
      </c>
      <c r="C137" s="281">
        <v>190</v>
      </c>
      <c r="D137" s="205">
        <v>7870</v>
      </c>
      <c r="E137" s="222">
        <v>3856</v>
      </c>
      <c r="F137" s="222">
        <v>4014</v>
      </c>
      <c r="G137" s="222">
        <v>7870</v>
      </c>
      <c r="H137" s="222">
        <v>0</v>
      </c>
      <c r="I137" s="276">
        <f>(C137/D137)*100</f>
        <v>2.4142312579415499</v>
      </c>
      <c r="J137" s="76" t="s">
        <v>1963</v>
      </c>
    </row>
    <row r="138" spans="1:10">
      <c r="A138" s="156" t="s">
        <v>72</v>
      </c>
      <c r="B138" s="164" t="s">
        <v>166</v>
      </c>
      <c r="C138" s="281">
        <v>493</v>
      </c>
      <c r="D138" s="205">
        <v>20426</v>
      </c>
      <c r="E138" s="222">
        <v>10483</v>
      </c>
      <c r="F138" s="222">
        <v>9943</v>
      </c>
      <c r="G138" s="222">
        <v>14362</v>
      </c>
      <c r="H138" s="222">
        <v>6064</v>
      </c>
      <c r="I138" s="276">
        <f>(C138/D138)*100</f>
        <v>2.4135905218838736</v>
      </c>
      <c r="J138" s="76" t="s">
        <v>1964</v>
      </c>
    </row>
    <row r="139" spans="1:10">
      <c r="A139" s="156" t="s">
        <v>52</v>
      </c>
      <c r="B139" s="164" t="s">
        <v>1611</v>
      </c>
      <c r="C139" s="281">
        <v>139</v>
      </c>
      <c r="D139" s="205">
        <v>5781</v>
      </c>
      <c r="E139" s="222">
        <v>2920</v>
      </c>
      <c r="F139" s="222">
        <v>2861</v>
      </c>
      <c r="G139" s="222">
        <v>4205</v>
      </c>
      <c r="H139" s="222">
        <v>1576</v>
      </c>
      <c r="I139" s="276">
        <f>(C139/D139)*100</f>
        <v>2.4044282996021451</v>
      </c>
      <c r="J139" s="76" t="s">
        <v>1965</v>
      </c>
    </row>
    <row r="140" spans="1:10">
      <c r="A140" s="156" t="s">
        <v>58</v>
      </c>
      <c r="B140" s="164" t="s">
        <v>492</v>
      </c>
      <c r="C140" s="281">
        <v>81</v>
      </c>
      <c r="D140" s="205">
        <v>3377</v>
      </c>
      <c r="E140" s="222">
        <v>1717</v>
      </c>
      <c r="F140" s="222">
        <v>1660</v>
      </c>
      <c r="G140" s="222">
        <v>2332</v>
      </c>
      <c r="H140" s="222">
        <v>1045</v>
      </c>
      <c r="I140" s="276">
        <f>(C140/D140)*100</f>
        <v>2.3985786200769912</v>
      </c>
      <c r="J140" s="76" t="s">
        <v>1966</v>
      </c>
    </row>
    <row r="141" spans="1:10">
      <c r="A141" s="156" t="s">
        <v>52</v>
      </c>
      <c r="B141" s="164" t="s">
        <v>1669</v>
      </c>
      <c r="C141" s="281">
        <v>339</v>
      </c>
      <c r="D141" s="205">
        <v>14171</v>
      </c>
      <c r="E141" s="222">
        <v>7237</v>
      </c>
      <c r="F141" s="222">
        <v>6934</v>
      </c>
      <c r="G141" s="222">
        <v>11916</v>
      </c>
      <c r="H141" s="222">
        <v>2255</v>
      </c>
      <c r="I141" s="276">
        <f>(C141/D141)*100</f>
        <v>2.3922094418177968</v>
      </c>
      <c r="J141" s="76" t="s">
        <v>1967</v>
      </c>
    </row>
    <row r="142" spans="1:10">
      <c r="A142" s="156" t="s">
        <v>58</v>
      </c>
      <c r="B142" s="164" t="s">
        <v>404</v>
      </c>
      <c r="C142" s="281">
        <v>112</v>
      </c>
      <c r="D142" s="205">
        <v>4686</v>
      </c>
      <c r="E142" s="222">
        <v>2338</v>
      </c>
      <c r="F142" s="222">
        <v>2348</v>
      </c>
      <c r="G142" s="222">
        <v>3021</v>
      </c>
      <c r="H142" s="222">
        <v>1665</v>
      </c>
      <c r="I142" s="276">
        <f>(C142/D142)*100</f>
        <v>2.390098164746052</v>
      </c>
      <c r="J142" s="76" t="s">
        <v>1968</v>
      </c>
    </row>
    <row r="143" spans="1:10">
      <c r="A143" s="156" t="s">
        <v>52</v>
      </c>
      <c r="B143" s="164" t="s">
        <v>70</v>
      </c>
      <c r="C143" s="16">
        <v>4856</v>
      </c>
      <c r="D143" s="205">
        <v>203184</v>
      </c>
      <c r="E143" s="222">
        <v>98644</v>
      </c>
      <c r="F143" s="222">
        <v>104540</v>
      </c>
      <c r="G143" s="222">
        <v>202620</v>
      </c>
      <c r="H143" s="222">
        <v>564</v>
      </c>
      <c r="I143" s="276">
        <f>(C143/D143)*100</f>
        <v>2.3899519647216314</v>
      </c>
      <c r="J143" s="76" t="s">
        <v>1969</v>
      </c>
    </row>
    <row r="144" spans="1:10">
      <c r="A144" s="156" t="s">
        <v>52</v>
      </c>
      <c r="B144" s="164" t="s">
        <v>155</v>
      </c>
      <c r="C144" s="281">
        <v>664</v>
      </c>
      <c r="D144" s="205">
        <v>27856</v>
      </c>
      <c r="E144" s="222">
        <v>13798</v>
      </c>
      <c r="F144" s="222">
        <v>14058</v>
      </c>
      <c r="G144" s="222">
        <v>24676</v>
      </c>
      <c r="H144" s="222">
        <v>3180</v>
      </c>
      <c r="I144" s="276">
        <f>(C144/D144)*100</f>
        <v>2.3836875358989085</v>
      </c>
      <c r="J144" s="76" t="s">
        <v>1970</v>
      </c>
    </row>
    <row r="145" spans="1:10">
      <c r="A145" s="156" t="s">
        <v>917</v>
      </c>
      <c r="B145" s="164" t="s">
        <v>184</v>
      </c>
      <c r="C145" s="281">
        <v>477</v>
      </c>
      <c r="D145" s="205">
        <v>20087</v>
      </c>
      <c r="E145" s="222">
        <v>10006</v>
      </c>
      <c r="F145" s="222">
        <v>10081</v>
      </c>
      <c r="G145" s="222">
        <v>13034</v>
      </c>
      <c r="H145" s="222">
        <v>7053</v>
      </c>
      <c r="I145" s="276">
        <f>(C145/D145)*100</f>
        <v>2.3746701846965697</v>
      </c>
      <c r="J145" s="76" t="s">
        <v>1971</v>
      </c>
    </row>
    <row r="146" spans="1:10">
      <c r="A146" s="156" t="s">
        <v>72</v>
      </c>
      <c r="B146" s="164" t="s">
        <v>76</v>
      </c>
      <c r="C146" s="16">
        <v>2922</v>
      </c>
      <c r="D146" s="205">
        <v>123120</v>
      </c>
      <c r="E146" s="222">
        <v>59975</v>
      </c>
      <c r="F146" s="222">
        <v>63145</v>
      </c>
      <c r="G146" s="222">
        <v>119099</v>
      </c>
      <c r="H146" s="222">
        <v>4021</v>
      </c>
      <c r="I146" s="276">
        <f>(C146/D146)*100</f>
        <v>2.3732943469785575</v>
      </c>
      <c r="J146" s="76" t="s">
        <v>1972</v>
      </c>
    </row>
    <row r="147" spans="1:10">
      <c r="A147" s="156" t="s">
        <v>52</v>
      </c>
      <c r="B147" s="164" t="s">
        <v>354</v>
      </c>
      <c r="C147" s="281">
        <v>156</v>
      </c>
      <c r="D147" s="205">
        <v>6603</v>
      </c>
      <c r="E147" s="222">
        <v>3245</v>
      </c>
      <c r="F147" s="222">
        <v>3358</v>
      </c>
      <c r="G147" s="222">
        <v>5501</v>
      </c>
      <c r="H147" s="222">
        <v>1102</v>
      </c>
      <c r="I147" s="276">
        <f>(C147/D147)*100</f>
        <v>2.3625624716038165</v>
      </c>
      <c r="J147" s="76" t="s">
        <v>1973</v>
      </c>
    </row>
    <row r="148" spans="1:10">
      <c r="A148" s="156" t="s">
        <v>72</v>
      </c>
      <c r="B148" s="164" t="s">
        <v>167</v>
      </c>
      <c r="C148" s="281">
        <v>482</v>
      </c>
      <c r="D148" s="205">
        <v>20432</v>
      </c>
      <c r="E148" s="222">
        <v>10267</v>
      </c>
      <c r="F148" s="222">
        <v>10165</v>
      </c>
      <c r="G148" s="222">
        <v>15731</v>
      </c>
      <c r="H148" s="222">
        <v>4701</v>
      </c>
      <c r="I148" s="276">
        <f>(C148/D148)*100</f>
        <v>2.3590446358653097</v>
      </c>
      <c r="J148" s="76" t="s">
        <v>1974</v>
      </c>
    </row>
    <row r="149" spans="1:10">
      <c r="A149" s="156" t="s">
        <v>52</v>
      </c>
      <c r="B149" s="164" t="s">
        <v>452</v>
      </c>
      <c r="C149" s="281">
        <v>225</v>
      </c>
      <c r="D149" s="205">
        <v>9576</v>
      </c>
      <c r="E149" s="222">
        <v>4726</v>
      </c>
      <c r="F149" s="222">
        <v>4850</v>
      </c>
      <c r="G149" s="222">
        <v>9198</v>
      </c>
      <c r="H149" s="222">
        <v>378</v>
      </c>
      <c r="I149" s="276">
        <f>(C149/D149)*100</f>
        <v>2.3496240601503757</v>
      </c>
      <c r="J149" s="76" t="s">
        <v>1975</v>
      </c>
    </row>
    <row r="150" spans="1:10">
      <c r="A150" s="156" t="s">
        <v>72</v>
      </c>
      <c r="B150" s="164" t="s">
        <v>794</v>
      </c>
      <c r="C150" s="281">
        <v>42</v>
      </c>
      <c r="D150" s="205">
        <v>1790</v>
      </c>
      <c r="E150" s="222">
        <v>917</v>
      </c>
      <c r="F150" s="222">
        <v>873</v>
      </c>
      <c r="G150" s="222">
        <v>1483</v>
      </c>
      <c r="H150" s="222">
        <v>307</v>
      </c>
      <c r="I150" s="276">
        <f>(C150/D150)*100</f>
        <v>2.3463687150837989</v>
      </c>
      <c r="J150" s="76" t="s">
        <v>1976</v>
      </c>
    </row>
    <row r="151" spans="1:10">
      <c r="A151" s="156" t="s">
        <v>72</v>
      </c>
      <c r="B151" s="164" t="s">
        <v>413</v>
      </c>
      <c r="C151" s="281">
        <v>96</v>
      </c>
      <c r="D151" s="205">
        <v>4098</v>
      </c>
      <c r="E151" s="222">
        <v>2101</v>
      </c>
      <c r="F151" s="222">
        <v>1997</v>
      </c>
      <c r="G151" s="222">
        <v>2950</v>
      </c>
      <c r="H151" s="222">
        <v>1148</v>
      </c>
      <c r="I151" s="276">
        <f>(C151/D151)*100</f>
        <v>2.3426061493411421</v>
      </c>
      <c r="J151" s="76" t="s">
        <v>1977</v>
      </c>
    </row>
    <row r="152" spans="1:10">
      <c r="A152" s="156" t="s">
        <v>52</v>
      </c>
      <c r="B152" s="164" t="s">
        <v>1693</v>
      </c>
      <c r="C152" s="16">
        <v>6938</v>
      </c>
      <c r="D152" s="205">
        <v>296376</v>
      </c>
      <c r="E152" s="222">
        <v>147044</v>
      </c>
      <c r="F152" s="222">
        <v>149332</v>
      </c>
      <c r="G152" s="222">
        <v>294211</v>
      </c>
      <c r="H152" s="222">
        <v>2165</v>
      </c>
      <c r="I152" s="276">
        <f>(C152/D152)*100</f>
        <v>2.3409452857181416</v>
      </c>
      <c r="J152" s="76" t="s">
        <v>1978</v>
      </c>
    </row>
    <row r="153" spans="1:10">
      <c r="A153" s="156" t="s">
        <v>64</v>
      </c>
      <c r="B153" s="164" t="s">
        <v>1797</v>
      </c>
      <c r="C153" s="16">
        <v>1895</v>
      </c>
      <c r="D153" s="205">
        <v>81119</v>
      </c>
      <c r="E153" s="222">
        <v>39129</v>
      </c>
      <c r="F153" s="222">
        <v>41990</v>
      </c>
      <c r="G153" s="222">
        <v>81003</v>
      </c>
      <c r="H153" s="222">
        <v>116</v>
      </c>
      <c r="I153" s="276">
        <f>(C153/D153)*100</f>
        <v>2.3360741626499339</v>
      </c>
      <c r="J153" s="76" t="s">
        <v>1979</v>
      </c>
    </row>
    <row r="154" spans="1:10">
      <c r="A154" s="156" t="s">
        <v>58</v>
      </c>
      <c r="B154" s="164" t="s">
        <v>1813</v>
      </c>
      <c r="C154" s="16">
        <v>1686</v>
      </c>
      <c r="D154" s="205">
        <v>72244</v>
      </c>
      <c r="E154" s="222">
        <v>34988</v>
      </c>
      <c r="F154" s="222">
        <v>37256</v>
      </c>
      <c r="G154" s="222">
        <v>67337</v>
      </c>
      <c r="H154" s="222">
        <v>4907</v>
      </c>
      <c r="I154" s="276">
        <f>(C154/D154)*100</f>
        <v>2.3337578207186755</v>
      </c>
      <c r="J154" s="76" t="s">
        <v>1980</v>
      </c>
    </row>
    <row r="155" spans="1:10">
      <c r="A155" s="156" t="s">
        <v>58</v>
      </c>
      <c r="B155" s="164" t="s">
        <v>570</v>
      </c>
      <c r="C155" s="281">
        <v>70</v>
      </c>
      <c r="D155" s="205">
        <v>3009</v>
      </c>
      <c r="E155" s="222">
        <v>1544</v>
      </c>
      <c r="F155" s="222">
        <v>1465</v>
      </c>
      <c r="G155" s="222">
        <v>1390</v>
      </c>
      <c r="H155" s="222">
        <v>1619</v>
      </c>
      <c r="I155" s="276">
        <f>(C155/D155)*100</f>
        <v>2.3263542705217679</v>
      </c>
      <c r="J155" s="76" t="s">
        <v>1981</v>
      </c>
    </row>
    <row r="156" spans="1:10">
      <c r="A156" s="156" t="s">
        <v>56</v>
      </c>
      <c r="B156" s="164" t="s">
        <v>482</v>
      </c>
      <c r="C156" s="281">
        <v>69</v>
      </c>
      <c r="D156" s="205">
        <v>2972</v>
      </c>
      <c r="E156" s="222">
        <v>1591</v>
      </c>
      <c r="F156" s="222">
        <v>1381</v>
      </c>
      <c r="G156" s="222">
        <v>1508</v>
      </c>
      <c r="H156" s="222">
        <v>1464</v>
      </c>
      <c r="I156" s="276">
        <f>(C156/D156)*100</f>
        <v>2.3216689098250338</v>
      </c>
      <c r="J156" s="76" t="s">
        <v>1982</v>
      </c>
    </row>
    <row r="157" spans="1:10">
      <c r="A157" s="156" t="s">
        <v>56</v>
      </c>
      <c r="B157" s="164" t="s">
        <v>1498</v>
      </c>
      <c r="C157" s="16">
        <v>2173</v>
      </c>
      <c r="D157" s="205">
        <v>93683</v>
      </c>
      <c r="E157" s="222">
        <v>46275</v>
      </c>
      <c r="F157" s="222">
        <v>47408</v>
      </c>
      <c r="G157" s="222">
        <v>92300</v>
      </c>
      <c r="H157" s="222">
        <v>1383</v>
      </c>
      <c r="I157" s="276">
        <f>(C157/D157)*100</f>
        <v>2.3195243534045664</v>
      </c>
      <c r="J157" s="76" t="s">
        <v>1983</v>
      </c>
    </row>
    <row r="158" spans="1:10">
      <c r="A158" s="156" t="s">
        <v>917</v>
      </c>
      <c r="B158" s="164" t="s">
        <v>132</v>
      </c>
      <c r="C158" s="281">
        <v>898</v>
      </c>
      <c r="D158" s="205">
        <v>38779</v>
      </c>
      <c r="E158" s="222">
        <v>19536</v>
      </c>
      <c r="F158" s="222">
        <v>19243</v>
      </c>
      <c r="G158" s="222">
        <v>31751</v>
      </c>
      <c r="H158" s="222">
        <v>7028</v>
      </c>
      <c r="I158" s="276">
        <f>(C158/D158)*100</f>
        <v>2.3156863250728486</v>
      </c>
      <c r="J158" s="76" t="s">
        <v>1984</v>
      </c>
    </row>
    <row r="159" spans="1:10">
      <c r="A159" s="156" t="s">
        <v>72</v>
      </c>
      <c r="B159" s="164" t="s">
        <v>141</v>
      </c>
      <c r="C159" s="281">
        <v>840</v>
      </c>
      <c r="D159" s="205">
        <v>36582</v>
      </c>
      <c r="E159" s="222">
        <v>18208</v>
      </c>
      <c r="F159" s="222">
        <v>18374</v>
      </c>
      <c r="G159" s="222">
        <v>33962</v>
      </c>
      <c r="H159" s="222">
        <v>2620</v>
      </c>
      <c r="I159" s="276">
        <f>(C159/D159)*100</f>
        <v>2.2962112514351323</v>
      </c>
      <c r="J159" s="76" t="s">
        <v>1985</v>
      </c>
    </row>
    <row r="160" spans="1:10">
      <c r="A160" s="156" t="s">
        <v>52</v>
      </c>
      <c r="B160" s="164" t="s">
        <v>1603</v>
      </c>
      <c r="C160" s="16">
        <v>3647</v>
      </c>
      <c r="D160" s="205">
        <v>159026</v>
      </c>
      <c r="E160" s="222">
        <v>77875</v>
      </c>
      <c r="F160" s="222">
        <v>81151</v>
      </c>
      <c r="G160" s="222">
        <v>158662</v>
      </c>
      <c r="H160" s="222">
        <v>364</v>
      </c>
      <c r="I160" s="276">
        <f>(C160/D160)*100</f>
        <v>2.2933356809578309</v>
      </c>
      <c r="J160" s="76" t="s">
        <v>1986</v>
      </c>
    </row>
    <row r="161" spans="1:10">
      <c r="A161" s="156" t="s">
        <v>917</v>
      </c>
      <c r="B161" s="164" t="s">
        <v>391</v>
      </c>
      <c r="C161" s="281">
        <v>159</v>
      </c>
      <c r="D161" s="205">
        <v>6974</v>
      </c>
      <c r="E161" s="222">
        <v>3607</v>
      </c>
      <c r="F161" s="222">
        <v>3367</v>
      </c>
      <c r="G161" s="222">
        <v>5747</v>
      </c>
      <c r="H161" s="222">
        <v>1227</v>
      </c>
      <c r="I161" s="276">
        <f>(C161/D161)*100</f>
        <v>2.2798967593920274</v>
      </c>
      <c r="J161" s="76" t="s">
        <v>1987</v>
      </c>
    </row>
    <row r="162" spans="1:10">
      <c r="A162" s="156" t="s">
        <v>72</v>
      </c>
      <c r="B162" s="164" t="s">
        <v>73</v>
      </c>
      <c r="C162" s="16">
        <v>2977</v>
      </c>
      <c r="D162" s="205">
        <v>130586</v>
      </c>
      <c r="E162" s="222">
        <v>64461</v>
      </c>
      <c r="F162" s="222">
        <v>66125</v>
      </c>
      <c r="G162" s="222">
        <v>119602</v>
      </c>
      <c r="H162" s="222">
        <v>10984</v>
      </c>
      <c r="I162" s="276">
        <f>(C162/D162)*100</f>
        <v>2.2797237069823719</v>
      </c>
      <c r="J162" s="76" t="s">
        <v>1988</v>
      </c>
    </row>
    <row r="163" spans="1:10">
      <c r="A163" s="156" t="s">
        <v>58</v>
      </c>
      <c r="B163" s="164" t="s">
        <v>1528</v>
      </c>
      <c r="C163" s="281">
        <v>531</v>
      </c>
      <c r="D163" s="205">
        <v>23341</v>
      </c>
      <c r="E163" s="222">
        <v>11554</v>
      </c>
      <c r="F163" s="222">
        <v>11787</v>
      </c>
      <c r="G163" s="222">
        <v>18199</v>
      </c>
      <c r="H163" s="222">
        <v>5142</v>
      </c>
      <c r="I163" s="276">
        <f>(C163/D163)*100</f>
        <v>2.2749667966239664</v>
      </c>
      <c r="J163" s="76" t="s">
        <v>1989</v>
      </c>
    </row>
    <row r="164" spans="1:10">
      <c r="A164" s="156" t="s">
        <v>917</v>
      </c>
      <c r="B164" s="164" t="s">
        <v>360</v>
      </c>
      <c r="C164" s="281">
        <v>179</v>
      </c>
      <c r="D164" s="205">
        <v>7880</v>
      </c>
      <c r="E164" s="222">
        <v>4143</v>
      </c>
      <c r="F164" s="222">
        <v>3737</v>
      </c>
      <c r="G164" s="222">
        <v>6392</v>
      </c>
      <c r="H164" s="222">
        <v>1488</v>
      </c>
      <c r="I164" s="276">
        <f>(C164/D164)*100</f>
        <v>2.2715736040609138</v>
      </c>
      <c r="J164" s="76" t="s">
        <v>1990</v>
      </c>
    </row>
    <row r="165" spans="1:10">
      <c r="A165" s="156" t="s">
        <v>56</v>
      </c>
      <c r="B165" s="164" t="s">
        <v>179</v>
      </c>
      <c r="C165" s="281">
        <v>437</v>
      </c>
      <c r="D165" s="205">
        <v>19285</v>
      </c>
      <c r="E165" s="222">
        <v>9790</v>
      </c>
      <c r="F165" s="222">
        <v>9495</v>
      </c>
      <c r="G165" s="222">
        <v>14413</v>
      </c>
      <c r="H165" s="222">
        <v>4872</v>
      </c>
      <c r="I165" s="276">
        <f>(C165/D165)*100</f>
        <v>2.2660098522167487</v>
      </c>
      <c r="J165" s="76" t="s">
        <v>1991</v>
      </c>
    </row>
    <row r="166" spans="1:10">
      <c r="A166" s="156" t="s">
        <v>56</v>
      </c>
      <c r="B166" s="164" t="s">
        <v>1495</v>
      </c>
      <c r="C166" s="281">
        <v>141</v>
      </c>
      <c r="D166" s="205">
        <v>6233</v>
      </c>
      <c r="E166" s="222">
        <v>3163</v>
      </c>
      <c r="F166" s="222">
        <v>3070</v>
      </c>
      <c r="G166" s="222">
        <v>5904</v>
      </c>
      <c r="H166" s="222">
        <v>329</v>
      </c>
      <c r="I166" s="276">
        <f>(C166/D166)*100</f>
        <v>2.262153056313172</v>
      </c>
      <c r="J166" s="76" t="s">
        <v>1992</v>
      </c>
    </row>
    <row r="167" spans="1:10">
      <c r="A167" s="156" t="s">
        <v>61</v>
      </c>
      <c r="B167" s="164" t="s">
        <v>1538</v>
      </c>
      <c r="C167" s="281">
        <v>244</v>
      </c>
      <c r="D167" s="205">
        <v>10792</v>
      </c>
      <c r="E167" s="222">
        <v>5624</v>
      </c>
      <c r="F167" s="222">
        <v>5168</v>
      </c>
      <c r="G167" s="222">
        <v>5751</v>
      </c>
      <c r="H167" s="222">
        <v>5041</v>
      </c>
      <c r="I167" s="276">
        <f>(C167/D167)*100</f>
        <v>2.2609340252038548</v>
      </c>
      <c r="J167" s="76" t="s">
        <v>1993</v>
      </c>
    </row>
    <row r="168" spans="1:10">
      <c r="A168" s="156" t="s">
        <v>79</v>
      </c>
      <c r="B168" s="164" t="s">
        <v>1808</v>
      </c>
      <c r="C168" s="281">
        <v>137</v>
      </c>
      <c r="D168" s="205">
        <v>6065</v>
      </c>
      <c r="E168" s="222">
        <v>3181</v>
      </c>
      <c r="F168" s="222">
        <v>2884</v>
      </c>
      <c r="G168" s="222">
        <v>5030</v>
      </c>
      <c r="H168" s="222">
        <v>1035</v>
      </c>
      <c r="I168" s="276">
        <f>(C168/D168)*100</f>
        <v>2.2588623248145092</v>
      </c>
      <c r="J168" s="76" t="s">
        <v>1994</v>
      </c>
    </row>
    <row r="169" spans="1:10">
      <c r="A169" s="156" t="s">
        <v>917</v>
      </c>
      <c r="B169" s="164" t="s">
        <v>1677</v>
      </c>
      <c r="C169" s="281">
        <v>194</v>
      </c>
      <c r="D169" s="205">
        <v>8589</v>
      </c>
      <c r="E169" s="222">
        <v>4345</v>
      </c>
      <c r="F169" s="222">
        <v>4244</v>
      </c>
      <c r="G169" s="222">
        <v>5204</v>
      </c>
      <c r="H169" s="222">
        <v>3385</v>
      </c>
      <c r="I169" s="276">
        <f>(C169/D169)*100</f>
        <v>2.2587029921993249</v>
      </c>
      <c r="J169" s="76" t="s">
        <v>1995</v>
      </c>
    </row>
    <row r="170" spans="1:10">
      <c r="A170" s="156" t="s">
        <v>72</v>
      </c>
      <c r="B170" s="164" t="s">
        <v>1512</v>
      </c>
      <c r="C170" s="281">
        <v>245</v>
      </c>
      <c r="D170" s="205">
        <v>10892</v>
      </c>
      <c r="E170" s="222">
        <v>5659</v>
      </c>
      <c r="F170" s="222">
        <v>5233</v>
      </c>
      <c r="G170" s="222">
        <v>5675</v>
      </c>
      <c r="H170" s="222">
        <v>5217</v>
      </c>
      <c r="I170" s="276">
        <f>(C170/D170)*100</f>
        <v>2.2493573264781492</v>
      </c>
      <c r="J170" s="76" t="s">
        <v>1996</v>
      </c>
    </row>
    <row r="171" spans="1:10">
      <c r="A171" s="156" t="s">
        <v>52</v>
      </c>
      <c r="B171" s="164" t="s">
        <v>158</v>
      </c>
      <c r="C171" s="281">
        <v>740</v>
      </c>
      <c r="D171" s="205">
        <v>32973</v>
      </c>
      <c r="E171" s="222">
        <v>16279</v>
      </c>
      <c r="F171" s="222">
        <v>16694</v>
      </c>
      <c r="G171" s="222">
        <v>29899</v>
      </c>
      <c r="H171" s="222">
        <v>3074</v>
      </c>
      <c r="I171" s="276">
        <f>(C171/D171)*100</f>
        <v>2.2442604555242167</v>
      </c>
      <c r="J171" s="76" t="s">
        <v>1997</v>
      </c>
    </row>
    <row r="172" spans="1:10">
      <c r="A172" s="156" t="s">
        <v>58</v>
      </c>
      <c r="B172" s="164" t="s">
        <v>598</v>
      </c>
      <c r="C172" s="281">
        <v>40</v>
      </c>
      <c r="D172" s="205">
        <v>1789</v>
      </c>
      <c r="E172" s="222">
        <v>951</v>
      </c>
      <c r="F172" s="222">
        <v>838</v>
      </c>
      <c r="G172" s="222">
        <v>965</v>
      </c>
      <c r="H172" s="222">
        <v>824</v>
      </c>
      <c r="I172" s="276">
        <f>(C172/D172)*100</f>
        <v>2.2358859698155391</v>
      </c>
      <c r="J172" s="76" t="s">
        <v>1998</v>
      </c>
    </row>
    <row r="173" spans="1:10">
      <c r="A173" s="156" t="s">
        <v>72</v>
      </c>
      <c r="B173" s="164" t="s">
        <v>281</v>
      </c>
      <c r="C173" s="281">
        <v>207</v>
      </c>
      <c r="D173" s="205">
        <v>9287</v>
      </c>
      <c r="E173" s="222">
        <v>4632</v>
      </c>
      <c r="F173" s="222">
        <v>4655</v>
      </c>
      <c r="G173" s="222">
        <v>6586</v>
      </c>
      <c r="H173" s="222">
        <v>2701</v>
      </c>
      <c r="I173" s="276">
        <f>(C173/D173)*100</f>
        <v>2.2289221492408742</v>
      </c>
      <c r="J173" s="76" t="s">
        <v>1999</v>
      </c>
    </row>
    <row r="174" spans="1:10">
      <c r="A174" s="156" t="s">
        <v>72</v>
      </c>
      <c r="B174" s="164" t="s">
        <v>1484</v>
      </c>
      <c r="C174" s="281">
        <v>412</v>
      </c>
      <c r="D174" s="205">
        <v>18490</v>
      </c>
      <c r="E174" s="222">
        <v>9494</v>
      </c>
      <c r="F174" s="222">
        <v>8996</v>
      </c>
      <c r="G174" s="222">
        <v>14994</v>
      </c>
      <c r="H174" s="222">
        <v>3496</v>
      </c>
      <c r="I174" s="276">
        <f>(C174/D174)*100</f>
        <v>2.2282314764737698</v>
      </c>
      <c r="J174" s="76" t="s">
        <v>2000</v>
      </c>
    </row>
    <row r="175" spans="1:10">
      <c r="A175" s="156" t="s">
        <v>58</v>
      </c>
      <c r="B175" s="164" t="s">
        <v>1767</v>
      </c>
      <c r="C175" s="281">
        <v>186</v>
      </c>
      <c r="D175" s="205">
        <v>8353</v>
      </c>
      <c r="E175" s="222">
        <v>4125</v>
      </c>
      <c r="F175" s="222">
        <v>4228</v>
      </c>
      <c r="G175" s="222">
        <v>6780</v>
      </c>
      <c r="H175" s="222">
        <v>1573</v>
      </c>
      <c r="I175" s="276">
        <f>(C175/D175)*100</f>
        <v>2.2267448820782949</v>
      </c>
      <c r="J175" s="76" t="s">
        <v>2001</v>
      </c>
    </row>
    <row r="176" spans="1:10">
      <c r="A176" s="156" t="s">
        <v>72</v>
      </c>
      <c r="B176" s="164" t="s">
        <v>1814</v>
      </c>
      <c r="C176" s="281">
        <v>192</v>
      </c>
      <c r="D176" s="205">
        <v>8626</v>
      </c>
      <c r="E176" s="222">
        <v>4308</v>
      </c>
      <c r="F176" s="222">
        <v>4318</v>
      </c>
      <c r="G176" s="222">
        <v>3936</v>
      </c>
      <c r="H176" s="222">
        <v>4690</v>
      </c>
      <c r="I176" s="276">
        <f>(C176/D176)*100</f>
        <v>2.2258288894041267</v>
      </c>
      <c r="J176" s="76" t="s">
        <v>2002</v>
      </c>
    </row>
    <row r="177" spans="1:10">
      <c r="A177" s="156" t="s">
        <v>58</v>
      </c>
      <c r="B177" s="164" t="s">
        <v>1642</v>
      </c>
      <c r="C177" s="16">
        <v>1772</v>
      </c>
      <c r="D177" s="205">
        <v>79635</v>
      </c>
      <c r="E177" s="222">
        <v>39214</v>
      </c>
      <c r="F177" s="222">
        <v>40421</v>
      </c>
      <c r="G177" s="222">
        <v>64866</v>
      </c>
      <c r="H177" s="222">
        <v>14769</v>
      </c>
      <c r="I177" s="276">
        <f>(C177/D177)*100</f>
        <v>2.2251522571733533</v>
      </c>
      <c r="J177" s="76" t="s">
        <v>2003</v>
      </c>
    </row>
    <row r="178" spans="1:10">
      <c r="A178" s="156" t="s">
        <v>52</v>
      </c>
      <c r="B178" s="164" t="s">
        <v>150</v>
      </c>
      <c r="C178" s="16">
        <v>1022</v>
      </c>
      <c r="D178" s="205">
        <v>45999</v>
      </c>
      <c r="E178" s="222">
        <v>22857</v>
      </c>
      <c r="F178" s="222">
        <v>23142</v>
      </c>
      <c r="G178" s="222">
        <v>44952</v>
      </c>
      <c r="H178" s="222">
        <v>1047</v>
      </c>
      <c r="I178" s="276">
        <f>(C178/D178)*100</f>
        <v>2.221787430161525</v>
      </c>
      <c r="J178" s="76" t="s">
        <v>2004</v>
      </c>
    </row>
    <row r="179" spans="1:10">
      <c r="A179" s="156" t="s">
        <v>58</v>
      </c>
      <c r="B179" s="164" t="s">
        <v>195</v>
      </c>
      <c r="C179" s="281">
        <v>506</v>
      </c>
      <c r="D179" s="205">
        <v>22859</v>
      </c>
      <c r="E179" s="222">
        <v>11506</v>
      </c>
      <c r="F179" s="222">
        <v>11353</v>
      </c>
      <c r="G179" s="222">
        <v>14177</v>
      </c>
      <c r="H179" s="222">
        <v>8682</v>
      </c>
      <c r="I179" s="276">
        <f>(C179/D179)*100</f>
        <v>2.2135701474255214</v>
      </c>
      <c r="J179" s="76" t="s">
        <v>2005</v>
      </c>
    </row>
    <row r="180" spans="1:10">
      <c r="A180" s="156" t="s">
        <v>72</v>
      </c>
      <c r="B180" s="164" t="s">
        <v>1707</v>
      </c>
      <c r="C180" s="281">
        <v>836</v>
      </c>
      <c r="D180" s="205">
        <v>37784</v>
      </c>
      <c r="E180" s="222">
        <v>18878</v>
      </c>
      <c r="F180" s="222">
        <v>18906</v>
      </c>
      <c r="G180" s="222">
        <v>32488</v>
      </c>
      <c r="H180" s="222">
        <v>5296</v>
      </c>
      <c r="I180" s="276">
        <f>(C180/D180)*100</f>
        <v>2.2125767520643658</v>
      </c>
      <c r="J180" s="76" t="s">
        <v>2006</v>
      </c>
    </row>
    <row r="181" spans="1:10">
      <c r="A181" s="156" t="s">
        <v>58</v>
      </c>
      <c r="B181" s="164" t="s">
        <v>123</v>
      </c>
      <c r="C181" s="16">
        <v>1129</v>
      </c>
      <c r="D181" s="205">
        <v>51136</v>
      </c>
      <c r="E181" s="222">
        <v>24545</v>
      </c>
      <c r="F181" s="222">
        <v>26591</v>
      </c>
      <c r="G181" s="222">
        <v>45712</v>
      </c>
      <c r="H181" s="222">
        <v>5424</v>
      </c>
      <c r="I181" s="276">
        <f>(C181/D181)*100</f>
        <v>2.2078379224030038</v>
      </c>
      <c r="J181" s="76" t="s">
        <v>2007</v>
      </c>
    </row>
    <row r="182" spans="1:10">
      <c r="A182" s="156" t="s">
        <v>72</v>
      </c>
      <c r="B182" s="164" t="s">
        <v>173</v>
      </c>
      <c r="C182" s="281">
        <v>696</v>
      </c>
      <c r="D182" s="205">
        <v>31580</v>
      </c>
      <c r="E182" s="222">
        <v>15827</v>
      </c>
      <c r="F182" s="222">
        <v>15753</v>
      </c>
      <c r="G182" s="222">
        <v>23771</v>
      </c>
      <c r="H182" s="222">
        <v>7809</v>
      </c>
      <c r="I182" s="276">
        <f>(C182/D182)*100</f>
        <v>2.2039265357821405</v>
      </c>
      <c r="J182" s="76" t="s">
        <v>2008</v>
      </c>
    </row>
    <row r="183" spans="1:10">
      <c r="A183" s="156" t="s">
        <v>58</v>
      </c>
      <c r="B183" s="164" t="s">
        <v>1752</v>
      </c>
      <c r="C183" s="281">
        <v>552</v>
      </c>
      <c r="D183" s="205">
        <v>25062</v>
      </c>
      <c r="E183" s="222">
        <v>12184</v>
      </c>
      <c r="F183" s="222">
        <v>12878</v>
      </c>
      <c r="G183" s="222">
        <v>23840</v>
      </c>
      <c r="H183" s="222">
        <v>1222</v>
      </c>
      <c r="I183" s="276">
        <f>(C183/D183)*100</f>
        <v>2.2025377064879099</v>
      </c>
      <c r="J183" s="76" t="s">
        <v>2009</v>
      </c>
    </row>
    <row r="184" spans="1:10">
      <c r="A184" s="156" t="s">
        <v>58</v>
      </c>
      <c r="B184" s="164" t="s">
        <v>229</v>
      </c>
      <c r="C184" s="281">
        <v>377</v>
      </c>
      <c r="D184" s="205">
        <v>17123</v>
      </c>
      <c r="E184" s="222">
        <v>8506</v>
      </c>
      <c r="F184" s="222">
        <v>8617</v>
      </c>
      <c r="G184" s="222">
        <v>14445</v>
      </c>
      <c r="H184" s="222">
        <v>2678</v>
      </c>
      <c r="I184" s="276">
        <f>(C184/D184)*100</f>
        <v>2.2017169888454124</v>
      </c>
      <c r="J184" s="76" t="s">
        <v>2010</v>
      </c>
    </row>
    <row r="185" spans="1:10">
      <c r="A185" s="156" t="s">
        <v>58</v>
      </c>
      <c r="B185" s="164" t="s">
        <v>59</v>
      </c>
      <c r="C185" s="16">
        <v>11396</v>
      </c>
      <c r="D185" s="205">
        <v>517872</v>
      </c>
      <c r="E185" s="222">
        <v>244932</v>
      </c>
      <c r="F185" s="222">
        <v>272940</v>
      </c>
      <c r="G185" s="222">
        <v>511993</v>
      </c>
      <c r="H185" s="222">
        <v>5879</v>
      </c>
      <c r="I185" s="276">
        <f>(C185/D185)*100</f>
        <v>2.2005437637099514</v>
      </c>
      <c r="J185" s="76" t="s">
        <v>2011</v>
      </c>
    </row>
    <row r="186" spans="1:10">
      <c r="A186" s="156" t="s">
        <v>52</v>
      </c>
      <c r="B186" s="164" t="s">
        <v>1573</v>
      </c>
      <c r="C186" s="281">
        <v>303</v>
      </c>
      <c r="D186" s="205">
        <v>13781</v>
      </c>
      <c r="E186" s="222">
        <v>6716</v>
      </c>
      <c r="F186" s="222">
        <v>7065</v>
      </c>
      <c r="G186" s="222">
        <v>12617</v>
      </c>
      <c r="H186" s="222">
        <v>1164</v>
      </c>
      <c r="I186" s="276">
        <f>(C186/D186)*100</f>
        <v>2.1986793411218346</v>
      </c>
      <c r="J186" s="76" t="s">
        <v>2012</v>
      </c>
    </row>
    <row r="187" spans="1:10">
      <c r="A187" s="156" t="s">
        <v>72</v>
      </c>
      <c r="B187" s="164" t="s">
        <v>1550</v>
      </c>
      <c r="C187" s="281">
        <v>228</v>
      </c>
      <c r="D187" s="205">
        <v>10388</v>
      </c>
      <c r="E187" s="222">
        <v>5311</v>
      </c>
      <c r="F187" s="222">
        <v>5077</v>
      </c>
      <c r="G187" s="222">
        <v>8123</v>
      </c>
      <c r="H187" s="222">
        <v>2265</v>
      </c>
      <c r="I187" s="276">
        <f>(C187/D187)*100</f>
        <v>2.1948402002310359</v>
      </c>
      <c r="J187" s="76" t="s">
        <v>2013</v>
      </c>
    </row>
    <row r="188" spans="1:10">
      <c r="A188" s="156" t="s">
        <v>52</v>
      </c>
      <c r="B188" s="164" t="s">
        <v>513</v>
      </c>
      <c r="C188" s="281">
        <v>103</v>
      </c>
      <c r="D188" s="205">
        <v>4700</v>
      </c>
      <c r="E188" s="222">
        <v>2348</v>
      </c>
      <c r="F188" s="222">
        <v>2352</v>
      </c>
      <c r="G188" s="222">
        <v>1793</v>
      </c>
      <c r="H188" s="222">
        <v>2907</v>
      </c>
      <c r="I188" s="276">
        <f>(C188/D188)*100</f>
        <v>2.1914893617021276</v>
      </c>
      <c r="J188" s="76" t="s">
        <v>2014</v>
      </c>
    </row>
    <row r="189" spans="1:10">
      <c r="A189" s="156" t="s">
        <v>917</v>
      </c>
      <c r="B189" s="164" t="s">
        <v>1635</v>
      </c>
      <c r="C189" s="281">
        <v>226</v>
      </c>
      <c r="D189" s="205">
        <v>10319</v>
      </c>
      <c r="E189" s="222">
        <v>5327</v>
      </c>
      <c r="F189" s="222">
        <v>4992</v>
      </c>
      <c r="G189" s="222">
        <v>7220</v>
      </c>
      <c r="H189" s="222">
        <v>3099</v>
      </c>
      <c r="I189" s="276">
        <f>(C189/D189)*100</f>
        <v>2.1901347029750946</v>
      </c>
      <c r="J189" s="76" t="s">
        <v>2015</v>
      </c>
    </row>
    <row r="190" spans="1:10">
      <c r="A190" s="156" t="s">
        <v>72</v>
      </c>
      <c r="B190" s="164" t="s">
        <v>355</v>
      </c>
      <c r="C190" s="281">
        <v>180</v>
      </c>
      <c r="D190" s="205">
        <v>8236</v>
      </c>
      <c r="E190" s="222">
        <v>4243</v>
      </c>
      <c r="F190" s="222">
        <v>3993</v>
      </c>
      <c r="G190" s="222">
        <v>6945</v>
      </c>
      <c r="H190" s="222">
        <v>1291</v>
      </c>
      <c r="I190" s="276">
        <f>(C190/D190)*100</f>
        <v>2.1855269548324427</v>
      </c>
      <c r="J190" s="76" t="s">
        <v>2016</v>
      </c>
    </row>
    <row r="191" spans="1:10">
      <c r="A191" s="156" t="s">
        <v>52</v>
      </c>
      <c r="B191" s="164" t="s">
        <v>1698</v>
      </c>
      <c r="C191" s="16">
        <v>2750</v>
      </c>
      <c r="D191" s="205">
        <v>126219</v>
      </c>
      <c r="E191" s="222">
        <v>60772</v>
      </c>
      <c r="F191" s="222">
        <v>65447</v>
      </c>
      <c r="G191" s="222">
        <v>123042</v>
      </c>
      <c r="H191" s="222">
        <v>3177</v>
      </c>
      <c r="I191" s="276">
        <f>(C191/D191)*100</f>
        <v>2.1787528026683782</v>
      </c>
      <c r="J191" s="76" t="s">
        <v>2017</v>
      </c>
    </row>
    <row r="192" spans="1:10">
      <c r="A192" s="156" t="s">
        <v>64</v>
      </c>
      <c r="B192" s="164" t="s">
        <v>227</v>
      </c>
      <c r="C192" s="281">
        <v>370</v>
      </c>
      <c r="D192" s="205">
        <v>17099</v>
      </c>
      <c r="E192" s="222">
        <v>8380</v>
      </c>
      <c r="F192" s="222">
        <v>8719</v>
      </c>
      <c r="G192" s="222">
        <v>12834</v>
      </c>
      <c r="H192" s="222">
        <v>4265</v>
      </c>
      <c r="I192" s="276">
        <f>(C192/D192)*100</f>
        <v>2.1638692321188371</v>
      </c>
      <c r="J192" s="76" t="s">
        <v>2018</v>
      </c>
    </row>
    <row r="193" spans="1:10">
      <c r="A193" s="156" t="s">
        <v>72</v>
      </c>
      <c r="B193" s="164" t="s">
        <v>508</v>
      </c>
      <c r="C193" s="281">
        <v>84</v>
      </c>
      <c r="D193" s="205">
        <v>3882</v>
      </c>
      <c r="E193" s="222">
        <v>2023</v>
      </c>
      <c r="F193" s="222">
        <v>1859</v>
      </c>
      <c r="G193" s="222">
        <v>2825</v>
      </c>
      <c r="H193" s="222">
        <v>1057</v>
      </c>
      <c r="I193" s="276">
        <f>(C193/D193)*100</f>
        <v>2.1638330757341575</v>
      </c>
      <c r="J193" s="76" t="s">
        <v>2019</v>
      </c>
    </row>
    <row r="194" spans="1:10">
      <c r="A194" s="156" t="s">
        <v>52</v>
      </c>
      <c r="B194" s="164" t="s">
        <v>181</v>
      </c>
      <c r="C194" s="281">
        <v>548</v>
      </c>
      <c r="D194" s="205">
        <v>25339</v>
      </c>
      <c r="E194" s="222">
        <v>12553</v>
      </c>
      <c r="F194" s="222">
        <v>12786</v>
      </c>
      <c r="G194" s="222">
        <v>22638</v>
      </c>
      <c r="H194" s="222">
        <v>2701</v>
      </c>
      <c r="I194" s="276">
        <f>(C194/D194)*100</f>
        <v>2.1626741386795061</v>
      </c>
      <c r="J194" s="76" t="s">
        <v>2020</v>
      </c>
    </row>
    <row r="195" spans="1:10">
      <c r="A195" s="156" t="s">
        <v>72</v>
      </c>
      <c r="B195" s="164" t="s">
        <v>662</v>
      </c>
      <c r="C195" s="281">
        <v>83</v>
      </c>
      <c r="D195" s="205">
        <v>3840</v>
      </c>
      <c r="E195" s="222">
        <v>1889</v>
      </c>
      <c r="F195" s="222">
        <v>1951</v>
      </c>
      <c r="G195" s="222">
        <v>3396</v>
      </c>
      <c r="H195" s="222">
        <v>444</v>
      </c>
      <c r="I195" s="276">
        <f>(C195/D195)*100</f>
        <v>2.1614583333333335</v>
      </c>
      <c r="J195" s="76" t="s">
        <v>2021</v>
      </c>
    </row>
    <row r="196" spans="1:10">
      <c r="A196" s="156" t="s">
        <v>61</v>
      </c>
      <c r="B196" s="164" t="s">
        <v>62</v>
      </c>
      <c r="C196" s="16">
        <v>7822</v>
      </c>
      <c r="D196" s="205">
        <v>361971</v>
      </c>
      <c r="E196" s="222">
        <v>174281</v>
      </c>
      <c r="F196" s="222">
        <v>187690</v>
      </c>
      <c r="G196" s="222">
        <v>344479</v>
      </c>
      <c r="H196" s="222">
        <v>17492</v>
      </c>
      <c r="I196" s="276">
        <f>(C196/D196)*100</f>
        <v>2.1609465951692259</v>
      </c>
      <c r="J196" s="76" t="s">
        <v>2022</v>
      </c>
    </row>
    <row r="197" spans="1:10">
      <c r="A197" s="156" t="s">
        <v>58</v>
      </c>
      <c r="B197" s="164" t="s">
        <v>412</v>
      </c>
      <c r="C197" s="281">
        <v>152</v>
      </c>
      <c r="D197" s="205">
        <v>7054</v>
      </c>
      <c r="E197" s="222">
        <v>3548</v>
      </c>
      <c r="F197" s="222">
        <v>3506</v>
      </c>
      <c r="G197" s="222">
        <v>5156</v>
      </c>
      <c r="H197" s="222">
        <v>1898</v>
      </c>
      <c r="I197" s="276">
        <f>(C197/D197)*100</f>
        <v>2.1548057839523675</v>
      </c>
      <c r="J197" s="76" t="s">
        <v>2023</v>
      </c>
    </row>
    <row r="198" spans="1:10">
      <c r="A198" s="156" t="s">
        <v>72</v>
      </c>
      <c r="B198" s="164" t="s">
        <v>83</v>
      </c>
      <c r="C198" s="16">
        <v>2288</v>
      </c>
      <c r="D198" s="205">
        <v>106313</v>
      </c>
      <c r="E198" s="222">
        <v>52579</v>
      </c>
      <c r="F198" s="222">
        <v>53734</v>
      </c>
      <c r="G198" s="222">
        <v>100866</v>
      </c>
      <c r="H198" s="222">
        <v>5447</v>
      </c>
      <c r="I198" s="276">
        <f>(C198/D198)*100</f>
        <v>2.1521356748469143</v>
      </c>
      <c r="J198" s="76" t="s">
        <v>2024</v>
      </c>
    </row>
    <row r="199" spans="1:10">
      <c r="A199" s="156" t="s">
        <v>52</v>
      </c>
      <c r="B199" s="164" t="s">
        <v>1516</v>
      </c>
      <c r="C199" s="281">
        <v>876</v>
      </c>
      <c r="D199" s="205">
        <v>40786</v>
      </c>
      <c r="E199" s="222">
        <v>19857</v>
      </c>
      <c r="F199" s="222">
        <v>20929</v>
      </c>
      <c r="G199" s="222">
        <v>35451</v>
      </c>
      <c r="H199" s="222">
        <v>5335</v>
      </c>
      <c r="I199" s="276">
        <f>(C199/D199)*100</f>
        <v>2.1477958122885306</v>
      </c>
      <c r="J199" s="76" t="s">
        <v>2025</v>
      </c>
    </row>
    <row r="200" spans="1:10">
      <c r="A200" s="156" t="s">
        <v>52</v>
      </c>
      <c r="B200" s="164" t="s">
        <v>117</v>
      </c>
      <c r="C200" s="16">
        <v>1290</v>
      </c>
      <c r="D200" s="205">
        <v>60153</v>
      </c>
      <c r="E200" s="222">
        <v>30259</v>
      </c>
      <c r="F200" s="222">
        <v>29894</v>
      </c>
      <c r="G200" s="222">
        <v>56112</v>
      </c>
      <c r="H200" s="222">
        <v>4041</v>
      </c>
      <c r="I200" s="276">
        <f>(C200/D200)*100</f>
        <v>2.14453144481572</v>
      </c>
      <c r="J200" s="76" t="s">
        <v>2026</v>
      </c>
    </row>
    <row r="201" spans="1:10">
      <c r="A201" s="156" t="s">
        <v>72</v>
      </c>
      <c r="B201" s="164" t="s">
        <v>288</v>
      </c>
      <c r="C201" s="281">
        <v>334</v>
      </c>
      <c r="D201" s="205">
        <v>15584</v>
      </c>
      <c r="E201" s="222">
        <v>7728</v>
      </c>
      <c r="F201" s="222">
        <v>7856</v>
      </c>
      <c r="G201" s="222">
        <v>11985</v>
      </c>
      <c r="H201" s="222">
        <v>3599</v>
      </c>
      <c r="I201" s="276">
        <f>(C201/D201)*100</f>
        <v>2.143223819301848</v>
      </c>
      <c r="J201" s="76" t="s">
        <v>2027</v>
      </c>
    </row>
    <row r="202" spans="1:10">
      <c r="A202" s="156" t="s">
        <v>917</v>
      </c>
      <c r="B202" s="164" t="s">
        <v>445</v>
      </c>
      <c r="C202" s="281">
        <v>147</v>
      </c>
      <c r="D202" s="205">
        <v>6862</v>
      </c>
      <c r="E202" s="222">
        <v>3509</v>
      </c>
      <c r="F202" s="222">
        <v>3353</v>
      </c>
      <c r="G202" s="222">
        <v>5751</v>
      </c>
      <c r="H202" s="222">
        <v>1111</v>
      </c>
      <c r="I202" s="276">
        <f>(C202/D202)*100</f>
        <v>2.1422325852521134</v>
      </c>
      <c r="J202" s="76" t="s">
        <v>2028</v>
      </c>
    </row>
    <row r="203" spans="1:10">
      <c r="A203" s="156" t="s">
        <v>56</v>
      </c>
      <c r="B203" s="164" t="s">
        <v>217</v>
      </c>
      <c r="C203" s="281">
        <v>518</v>
      </c>
      <c r="D203" s="205">
        <v>24185</v>
      </c>
      <c r="E203" s="222">
        <v>12083</v>
      </c>
      <c r="F203" s="222">
        <v>12102</v>
      </c>
      <c r="G203" s="222">
        <v>22045</v>
      </c>
      <c r="H203" s="222">
        <v>2140</v>
      </c>
      <c r="I203" s="276">
        <f>(C203/D203)*100</f>
        <v>2.1418234442836468</v>
      </c>
      <c r="J203" s="76" t="s">
        <v>2029</v>
      </c>
    </row>
    <row r="204" spans="1:10">
      <c r="A204" s="156" t="s">
        <v>72</v>
      </c>
      <c r="B204" s="164" t="s">
        <v>647</v>
      </c>
      <c r="C204" s="281">
        <v>58</v>
      </c>
      <c r="D204" s="205">
        <v>2709</v>
      </c>
      <c r="E204" s="222">
        <v>1408</v>
      </c>
      <c r="F204" s="222">
        <v>1301</v>
      </c>
      <c r="G204" s="222">
        <v>1110</v>
      </c>
      <c r="H204" s="222">
        <v>1599</v>
      </c>
      <c r="I204" s="276">
        <f>(C204/D204)*100</f>
        <v>2.1410114433370246</v>
      </c>
      <c r="J204" s="76" t="s">
        <v>2030</v>
      </c>
    </row>
    <row r="205" spans="1:10">
      <c r="A205" s="156" t="s">
        <v>58</v>
      </c>
      <c r="B205" s="164" t="s">
        <v>689</v>
      </c>
      <c r="C205" s="281">
        <v>44</v>
      </c>
      <c r="D205" s="205">
        <v>2057</v>
      </c>
      <c r="E205" s="222">
        <v>1053</v>
      </c>
      <c r="F205" s="222">
        <v>1004</v>
      </c>
      <c r="G205" s="222">
        <v>1640</v>
      </c>
      <c r="H205" s="222">
        <v>417</v>
      </c>
      <c r="I205" s="276">
        <f>(C205/D205)*100</f>
        <v>2.1390374331550799</v>
      </c>
      <c r="J205" s="76" t="s">
        <v>2031</v>
      </c>
    </row>
    <row r="206" spans="1:10">
      <c r="A206" s="156" t="s">
        <v>72</v>
      </c>
      <c r="B206" s="164" t="s">
        <v>1691</v>
      </c>
      <c r="C206" s="281">
        <v>188</v>
      </c>
      <c r="D206" s="205">
        <v>8808</v>
      </c>
      <c r="E206" s="222">
        <v>4456</v>
      </c>
      <c r="F206" s="222">
        <v>4352</v>
      </c>
      <c r="G206" s="222">
        <v>7794</v>
      </c>
      <c r="H206" s="222">
        <v>1014</v>
      </c>
      <c r="I206" s="276">
        <f>(C206/D206)*100</f>
        <v>2.1344232515894639</v>
      </c>
      <c r="J206" s="76" t="s">
        <v>2032</v>
      </c>
    </row>
    <row r="207" spans="1:10">
      <c r="A207" s="156" t="s">
        <v>917</v>
      </c>
      <c r="B207" s="164" t="s">
        <v>177</v>
      </c>
      <c r="C207" s="281">
        <v>516</v>
      </c>
      <c r="D207" s="205">
        <v>24179</v>
      </c>
      <c r="E207" s="222">
        <v>12297</v>
      </c>
      <c r="F207" s="222">
        <v>11882</v>
      </c>
      <c r="G207" s="222">
        <v>17065</v>
      </c>
      <c r="H207" s="222">
        <v>7114</v>
      </c>
      <c r="I207" s="276">
        <f>(C207/D207)*100</f>
        <v>2.1340832954216471</v>
      </c>
      <c r="J207" s="76" t="s">
        <v>2033</v>
      </c>
    </row>
    <row r="208" spans="1:10">
      <c r="A208" s="156" t="s">
        <v>58</v>
      </c>
      <c r="B208" s="164" t="s">
        <v>1485</v>
      </c>
      <c r="C208" s="281">
        <v>113</v>
      </c>
      <c r="D208" s="205">
        <v>5297</v>
      </c>
      <c r="E208" s="222">
        <v>2726</v>
      </c>
      <c r="F208" s="222">
        <v>2571</v>
      </c>
      <c r="G208" s="222">
        <v>3972</v>
      </c>
      <c r="H208" s="222">
        <v>1325</v>
      </c>
      <c r="I208" s="276">
        <f>(C208/D208)*100</f>
        <v>2.1332829903719088</v>
      </c>
      <c r="J208" s="76" t="s">
        <v>2034</v>
      </c>
    </row>
    <row r="209" spans="1:10">
      <c r="A209" s="156" t="s">
        <v>52</v>
      </c>
      <c r="B209" s="164" t="s">
        <v>284</v>
      </c>
      <c r="C209" s="281">
        <v>268</v>
      </c>
      <c r="D209" s="205">
        <v>12589</v>
      </c>
      <c r="E209" s="222">
        <v>6371</v>
      </c>
      <c r="F209" s="222">
        <v>6218</v>
      </c>
      <c r="G209" s="222">
        <v>10986</v>
      </c>
      <c r="H209" s="222">
        <v>1603</v>
      </c>
      <c r="I209" s="276">
        <f>(C209/D209)*100</f>
        <v>2.1288426404003498</v>
      </c>
      <c r="J209" s="76" t="s">
        <v>2035</v>
      </c>
    </row>
    <row r="210" spans="1:10">
      <c r="A210" s="156" t="s">
        <v>72</v>
      </c>
      <c r="B210" s="164" t="s">
        <v>119</v>
      </c>
      <c r="C210" s="16">
        <v>1096</v>
      </c>
      <c r="D210" s="205">
        <v>51509</v>
      </c>
      <c r="E210" s="222">
        <v>25121</v>
      </c>
      <c r="F210" s="222">
        <v>26388</v>
      </c>
      <c r="G210" s="222">
        <v>48600</v>
      </c>
      <c r="H210" s="222">
        <v>2909</v>
      </c>
      <c r="I210" s="276">
        <f>(C210/D210)*100</f>
        <v>2.1277834941466538</v>
      </c>
      <c r="J210" s="76" t="s">
        <v>2036</v>
      </c>
    </row>
    <row r="211" spans="1:10">
      <c r="A211" s="156" t="s">
        <v>56</v>
      </c>
      <c r="B211" s="164" t="s">
        <v>512</v>
      </c>
      <c r="C211" s="281">
        <v>146</v>
      </c>
      <c r="D211" s="205">
        <v>6870</v>
      </c>
      <c r="E211" s="222">
        <v>3679</v>
      </c>
      <c r="F211" s="222">
        <v>3191</v>
      </c>
      <c r="G211" s="222">
        <v>5208</v>
      </c>
      <c r="H211" s="222">
        <v>1662</v>
      </c>
      <c r="I211" s="276">
        <f>(C211/D211)*100</f>
        <v>2.1251819505094613</v>
      </c>
      <c r="J211" s="76" t="s">
        <v>2037</v>
      </c>
    </row>
    <row r="212" spans="1:10">
      <c r="A212" s="156" t="s">
        <v>56</v>
      </c>
      <c r="B212" s="164" t="s">
        <v>361</v>
      </c>
      <c r="C212" s="281">
        <v>241</v>
      </c>
      <c r="D212" s="205">
        <v>11343</v>
      </c>
      <c r="E212" s="222">
        <v>5846</v>
      </c>
      <c r="F212" s="222">
        <v>5497</v>
      </c>
      <c r="G212" s="222">
        <v>9797</v>
      </c>
      <c r="H212" s="222">
        <v>1546</v>
      </c>
      <c r="I212" s="276">
        <f>(C212/D212)*100</f>
        <v>2.1246583796173852</v>
      </c>
      <c r="J212" s="76" t="s">
        <v>2038</v>
      </c>
    </row>
    <row r="213" spans="1:10">
      <c r="A213" s="156" t="s">
        <v>64</v>
      </c>
      <c r="B213" s="164" t="s">
        <v>1632</v>
      </c>
      <c r="C213" s="16">
        <v>1548</v>
      </c>
      <c r="D213" s="205">
        <v>73451</v>
      </c>
      <c r="E213" s="222">
        <v>34963</v>
      </c>
      <c r="F213" s="222">
        <v>38488</v>
      </c>
      <c r="G213" s="222">
        <v>73120</v>
      </c>
      <c r="H213" s="222">
        <v>331</v>
      </c>
      <c r="I213" s="276">
        <f>(C213/D213)*100</f>
        <v>2.1075274672911193</v>
      </c>
      <c r="J213" s="76" t="s">
        <v>2039</v>
      </c>
    </row>
    <row r="214" spans="1:10">
      <c r="A214" s="156" t="s">
        <v>79</v>
      </c>
      <c r="B214" s="164" t="s">
        <v>204</v>
      </c>
      <c r="C214" s="281">
        <v>478</v>
      </c>
      <c r="D214" s="205">
        <v>22729</v>
      </c>
      <c r="E214" s="222">
        <v>11544</v>
      </c>
      <c r="F214" s="222">
        <v>11185</v>
      </c>
      <c r="G214" s="222">
        <v>16103</v>
      </c>
      <c r="H214" s="222">
        <v>6626</v>
      </c>
      <c r="I214" s="276">
        <f>(C214/D214)*100</f>
        <v>2.1030401689471598</v>
      </c>
      <c r="J214" s="76" t="s">
        <v>2040</v>
      </c>
    </row>
    <row r="215" spans="1:10">
      <c r="A215" s="156" t="s">
        <v>58</v>
      </c>
      <c r="B215" s="164" t="s">
        <v>1697</v>
      </c>
      <c r="C215" s="281">
        <v>89</v>
      </c>
      <c r="D215" s="205">
        <v>4242</v>
      </c>
      <c r="E215" s="222">
        <v>2183</v>
      </c>
      <c r="F215" s="222">
        <v>2059</v>
      </c>
      <c r="G215" s="222">
        <v>2294</v>
      </c>
      <c r="H215" s="222">
        <v>1948</v>
      </c>
      <c r="I215" s="276">
        <f>(C215/D215)*100</f>
        <v>2.098066949552098</v>
      </c>
      <c r="J215" s="76" t="s">
        <v>2041</v>
      </c>
    </row>
    <row r="216" spans="1:10">
      <c r="A216" s="156" t="s">
        <v>72</v>
      </c>
      <c r="B216" s="164" t="s">
        <v>1800</v>
      </c>
      <c r="C216" s="16">
        <v>1129</v>
      </c>
      <c r="D216" s="205">
        <v>53825</v>
      </c>
      <c r="E216" s="222">
        <v>26688</v>
      </c>
      <c r="F216" s="222">
        <v>27137</v>
      </c>
      <c r="G216" s="222">
        <v>46242</v>
      </c>
      <c r="H216" s="222">
        <v>7583</v>
      </c>
      <c r="I216" s="276">
        <f>(C216/D216)*100</f>
        <v>2.0975383186251744</v>
      </c>
      <c r="J216" s="76" t="s">
        <v>2042</v>
      </c>
    </row>
    <row r="217" spans="1:10">
      <c r="A217" s="156" t="s">
        <v>52</v>
      </c>
      <c r="B217" s="164" t="s">
        <v>532</v>
      </c>
      <c r="C217" s="281">
        <v>97</v>
      </c>
      <c r="D217" s="205">
        <v>4631</v>
      </c>
      <c r="E217" s="222">
        <v>2332</v>
      </c>
      <c r="F217" s="222">
        <v>2299</v>
      </c>
      <c r="G217" s="222">
        <v>3598</v>
      </c>
      <c r="H217" s="222">
        <v>1033</v>
      </c>
      <c r="I217" s="276">
        <f>(C217/D217)*100</f>
        <v>2.0945800043187219</v>
      </c>
      <c r="J217" s="76" t="s">
        <v>2043</v>
      </c>
    </row>
    <row r="218" spans="1:10">
      <c r="A218" s="156" t="s">
        <v>58</v>
      </c>
      <c r="B218" s="164" t="s">
        <v>396</v>
      </c>
      <c r="C218" s="281">
        <v>151</v>
      </c>
      <c r="D218" s="205">
        <v>7210</v>
      </c>
      <c r="E218" s="222">
        <v>3640</v>
      </c>
      <c r="F218" s="222">
        <v>3570</v>
      </c>
      <c r="G218" s="222">
        <v>5203</v>
      </c>
      <c r="H218" s="222">
        <v>2007</v>
      </c>
      <c r="I218" s="276">
        <f>(C218/D218)*100</f>
        <v>2.0943134535367545</v>
      </c>
      <c r="J218" s="76" t="s">
        <v>2044</v>
      </c>
    </row>
    <row r="219" spans="1:10">
      <c r="A219" s="156" t="s">
        <v>61</v>
      </c>
      <c r="B219" s="164" t="s">
        <v>472</v>
      </c>
      <c r="C219" s="281">
        <v>123</v>
      </c>
      <c r="D219" s="205">
        <v>5884</v>
      </c>
      <c r="E219" s="222">
        <v>2905</v>
      </c>
      <c r="F219" s="222">
        <v>2979</v>
      </c>
      <c r="G219" s="222">
        <v>5693</v>
      </c>
      <c r="H219" s="222">
        <v>191</v>
      </c>
      <c r="I219" s="276">
        <f>(C219/D219)*100</f>
        <v>2.0904146838885111</v>
      </c>
      <c r="J219" s="76" t="s">
        <v>2045</v>
      </c>
    </row>
    <row r="220" spans="1:10">
      <c r="A220" s="156" t="s">
        <v>56</v>
      </c>
      <c r="B220" s="164" t="s">
        <v>1708</v>
      </c>
      <c r="C220" s="281">
        <v>379</v>
      </c>
      <c r="D220" s="205">
        <v>18157</v>
      </c>
      <c r="E220" s="222">
        <v>9408</v>
      </c>
      <c r="F220" s="222">
        <v>8749</v>
      </c>
      <c r="G220" s="222">
        <v>14945</v>
      </c>
      <c r="H220" s="222">
        <v>3212</v>
      </c>
      <c r="I220" s="276">
        <f>(C220/D220)*100</f>
        <v>2.0873492317012721</v>
      </c>
      <c r="J220" s="76" t="s">
        <v>2046</v>
      </c>
    </row>
    <row r="221" spans="1:10">
      <c r="A221" s="156" t="s">
        <v>64</v>
      </c>
      <c r="B221" s="164" t="s">
        <v>1712</v>
      </c>
      <c r="C221" s="281">
        <v>568</v>
      </c>
      <c r="D221" s="205">
        <v>27258</v>
      </c>
      <c r="E221" s="222">
        <v>13678</v>
      </c>
      <c r="F221" s="222">
        <v>13580</v>
      </c>
      <c r="G221" s="222">
        <v>25239</v>
      </c>
      <c r="H221" s="222">
        <v>2019</v>
      </c>
      <c r="I221" s="276">
        <f>(C221/D221)*100</f>
        <v>2.0837919143003889</v>
      </c>
      <c r="J221" s="76" t="s">
        <v>2047</v>
      </c>
    </row>
    <row r="222" spans="1:10">
      <c r="A222" s="156" t="s">
        <v>56</v>
      </c>
      <c r="B222" s="164" t="s">
        <v>308</v>
      </c>
      <c r="C222" s="281">
        <v>214</v>
      </c>
      <c r="D222" s="205">
        <v>10270</v>
      </c>
      <c r="E222" s="222">
        <v>5252</v>
      </c>
      <c r="F222" s="222">
        <v>5018</v>
      </c>
      <c r="G222" s="222">
        <v>9316</v>
      </c>
      <c r="H222" s="222">
        <v>954</v>
      </c>
      <c r="I222" s="276">
        <f>(C222/D222)*100</f>
        <v>2.0837390457643621</v>
      </c>
      <c r="J222" s="76" t="s">
        <v>2048</v>
      </c>
    </row>
    <row r="223" spans="1:10">
      <c r="A223" s="156" t="s">
        <v>917</v>
      </c>
      <c r="B223" s="164" t="s">
        <v>154</v>
      </c>
      <c r="C223" s="281">
        <v>724</v>
      </c>
      <c r="D223" s="205">
        <v>34796</v>
      </c>
      <c r="E223" s="222">
        <v>17144</v>
      </c>
      <c r="F223" s="222">
        <v>17652</v>
      </c>
      <c r="G223" s="222">
        <v>24749</v>
      </c>
      <c r="H223" s="222">
        <v>10047</v>
      </c>
      <c r="I223" s="276">
        <f>(C223/D223)*100</f>
        <v>2.0806989309115993</v>
      </c>
      <c r="J223" s="76" t="s">
        <v>2049</v>
      </c>
    </row>
    <row r="224" spans="1:10">
      <c r="A224" s="156" t="s">
        <v>917</v>
      </c>
      <c r="B224" s="164" t="s">
        <v>1494</v>
      </c>
      <c r="C224" s="281">
        <v>749</v>
      </c>
      <c r="D224" s="205">
        <v>36041</v>
      </c>
      <c r="E224" s="222">
        <v>17854</v>
      </c>
      <c r="F224" s="222">
        <v>18187</v>
      </c>
      <c r="G224" s="222">
        <v>23430</v>
      </c>
      <c r="H224" s="222">
        <v>12611</v>
      </c>
      <c r="I224" s="276">
        <f>(C224/D224)*100</f>
        <v>2.0781887295025112</v>
      </c>
      <c r="J224" s="76" t="s">
        <v>2050</v>
      </c>
    </row>
    <row r="225" spans="1:10">
      <c r="A225" s="156" t="s">
        <v>58</v>
      </c>
      <c r="B225" s="164" t="s">
        <v>258</v>
      </c>
      <c r="C225" s="281">
        <v>295</v>
      </c>
      <c r="D225" s="205">
        <v>14198</v>
      </c>
      <c r="E225" s="222">
        <v>6846</v>
      </c>
      <c r="F225" s="222">
        <v>7352</v>
      </c>
      <c r="G225" s="222">
        <v>11334</v>
      </c>
      <c r="H225" s="222">
        <v>2864</v>
      </c>
      <c r="I225" s="276">
        <f>(C225/D225)*100</f>
        <v>2.0777574306240316</v>
      </c>
      <c r="J225" s="76" t="s">
        <v>2051</v>
      </c>
    </row>
    <row r="226" spans="1:10">
      <c r="A226" s="156" t="s">
        <v>917</v>
      </c>
      <c r="B226" s="164" t="s">
        <v>1796</v>
      </c>
      <c r="C226" s="16">
        <v>2797</v>
      </c>
      <c r="D226" s="205">
        <v>134733</v>
      </c>
      <c r="E226" s="222">
        <v>64447</v>
      </c>
      <c r="F226" s="222">
        <v>70286</v>
      </c>
      <c r="G226" s="222">
        <v>110059</v>
      </c>
      <c r="H226" s="222">
        <v>24674</v>
      </c>
      <c r="I226" s="276">
        <f>(C226/D226)*100</f>
        <v>2.075957634729428</v>
      </c>
      <c r="J226" s="76" t="s">
        <v>2052</v>
      </c>
    </row>
    <row r="227" spans="1:10">
      <c r="A227" s="156" t="s">
        <v>64</v>
      </c>
      <c r="B227" s="164" t="s">
        <v>1736</v>
      </c>
      <c r="C227" s="281">
        <v>203</v>
      </c>
      <c r="D227" s="205">
        <v>9782</v>
      </c>
      <c r="E227" s="222">
        <v>4876</v>
      </c>
      <c r="F227" s="222">
        <v>4906</v>
      </c>
      <c r="G227" s="222">
        <v>4654</v>
      </c>
      <c r="H227" s="222">
        <v>5128</v>
      </c>
      <c r="I227" s="276">
        <f>(C227/D227)*100</f>
        <v>2.0752402371703131</v>
      </c>
      <c r="J227" s="76" t="s">
        <v>2053</v>
      </c>
    </row>
    <row r="228" spans="1:10">
      <c r="A228" s="156" t="s">
        <v>58</v>
      </c>
      <c r="B228" s="164" t="s">
        <v>666</v>
      </c>
      <c r="C228" s="281">
        <v>60</v>
      </c>
      <c r="D228" s="205">
        <v>2901</v>
      </c>
      <c r="E228" s="222">
        <v>1485</v>
      </c>
      <c r="F228" s="222">
        <v>1416</v>
      </c>
      <c r="G228" s="222">
        <v>2192</v>
      </c>
      <c r="H228" s="222">
        <v>709</v>
      </c>
      <c r="I228" s="276">
        <f>(C228/D228)*100</f>
        <v>2.0682523267838677</v>
      </c>
      <c r="J228" s="76" t="s">
        <v>2054</v>
      </c>
    </row>
    <row r="229" spans="1:10">
      <c r="A229" s="156" t="s">
        <v>61</v>
      </c>
      <c r="B229" s="164" t="s">
        <v>198</v>
      </c>
      <c r="C229" s="281">
        <v>638</v>
      </c>
      <c r="D229" s="205">
        <v>30894</v>
      </c>
      <c r="E229" s="222">
        <v>15108</v>
      </c>
      <c r="F229" s="222">
        <v>15786</v>
      </c>
      <c r="G229" s="222">
        <v>25042</v>
      </c>
      <c r="H229" s="222">
        <v>5852</v>
      </c>
      <c r="I229" s="276">
        <f>(C229/D229)*100</f>
        <v>2.0651259144170391</v>
      </c>
      <c r="J229" s="76" t="s">
        <v>2055</v>
      </c>
    </row>
    <row r="230" spans="1:10">
      <c r="A230" s="156" t="s">
        <v>58</v>
      </c>
      <c r="B230" s="164" t="s">
        <v>1570</v>
      </c>
      <c r="C230" s="281">
        <v>107</v>
      </c>
      <c r="D230" s="205">
        <v>5193</v>
      </c>
      <c r="E230" s="222">
        <v>2491</v>
      </c>
      <c r="F230" s="222">
        <v>2702</v>
      </c>
      <c r="G230" s="222">
        <v>4055</v>
      </c>
      <c r="H230" s="222">
        <v>1138</v>
      </c>
      <c r="I230" s="276">
        <f>(C230/D230)*100</f>
        <v>2.0604660119391491</v>
      </c>
      <c r="J230" s="76" t="s">
        <v>2056</v>
      </c>
    </row>
    <row r="231" spans="1:10">
      <c r="A231" s="156" t="s">
        <v>56</v>
      </c>
      <c r="B231" s="164" t="s">
        <v>77</v>
      </c>
      <c r="C231" s="16">
        <v>2855</v>
      </c>
      <c r="D231" s="205">
        <v>138836</v>
      </c>
      <c r="E231" s="222">
        <v>67989</v>
      </c>
      <c r="F231" s="222">
        <v>70847</v>
      </c>
      <c r="G231" s="222">
        <v>127864</v>
      </c>
      <c r="H231" s="222">
        <v>10972</v>
      </c>
      <c r="I231" s="276">
        <f>(C231/D231)*100</f>
        <v>2.0563830706733124</v>
      </c>
      <c r="J231" s="76" t="s">
        <v>2057</v>
      </c>
    </row>
    <row r="232" spans="1:10">
      <c r="A232" s="156" t="s">
        <v>917</v>
      </c>
      <c r="B232" s="164" t="s">
        <v>233</v>
      </c>
      <c r="C232" s="281">
        <v>430</v>
      </c>
      <c r="D232" s="205">
        <v>21001</v>
      </c>
      <c r="E232" s="222">
        <v>10491</v>
      </c>
      <c r="F232" s="222">
        <v>10510</v>
      </c>
      <c r="G232" s="222">
        <v>15779</v>
      </c>
      <c r="H232" s="222">
        <v>5222</v>
      </c>
      <c r="I232" s="276">
        <f>(C232/D232)*100</f>
        <v>2.0475215465930194</v>
      </c>
      <c r="J232" s="76" t="s">
        <v>2058</v>
      </c>
    </row>
    <row r="233" spans="1:10">
      <c r="A233" s="156" t="s">
        <v>56</v>
      </c>
      <c r="B233" s="164" t="s">
        <v>1614</v>
      </c>
      <c r="C233" s="281">
        <v>132</v>
      </c>
      <c r="D233" s="205">
        <v>6464</v>
      </c>
      <c r="E233" s="222">
        <v>3383</v>
      </c>
      <c r="F233" s="222">
        <v>3081</v>
      </c>
      <c r="G233" s="222">
        <v>5154</v>
      </c>
      <c r="H233" s="222">
        <v>1310</v>
      </c>
      <c r="I233" s="276">
        <f>(C233/D233)*100</f>
        <v>2.0420792079207923</v>
      </c>
      <c r="J233" s="76" t="s">
        <v>2059</v>
      </c>
    </row>
    <row r="234" spans="1:10">
      <c r="A234" s="156" t="s">
        <v>58</v>
      </c>
      <c r="B234" s="164" t="s">
        <v>193</v>
      </c>
      <c r="C234" s="281">
        <v>486</v>
      </c>
      <c r="D234" s="205">
        <v>23818</v>
      </c>
      <c r="E234" s="222">
        <v>11732</v>
      </c>
      <c r="F234" s="222">
        <v>12086</v>
      </c>
      <c r="G234" s="222">
        <v>15483</v>
      </c>
      <c r="H234" s="222">
        <v>8335</v>
      </c>
      <c r="I234" s="276">
        <f>(C234/D234)*100</f>
        <v>2.0404735914014611</v>
      </c>
      <c r="J234" s="76" t="s">
        <v>2060</v>
      </c>
    </row>
    <row r="235" spans="1:10">
      <c r="A235" s="156" t="s">
        <v>64</v>
      </c>
      <c r="B235" s="164" t="s">
        <v>376</v>
      </c>
      <c r="C235" s="281">
        <v>129</v>
      </c>
      <c r="D235" s="205">
        <v>6329</v>
      </c>
      <c r="E235" s="222">
        <v>3152</v>
      </c>
      <c r="F235" s="222">
        <v>3177</v>
      </c>
      <c r="G235" s="222">
        <v>3453</v>
      </c>
      <c r="H235" s="222">
        <v>2876</v>
      </c>
      <c r="I235" s="276">
        <f>(C235/D235)*100</f>
        <v>2.0382366882603886</v>
      </c>
      <c r="J235" s="76" t="s">
        <v>2061</v>
      </c>
    </row>
    <row r="236" spans="1:10">
      <c r="A236" s="156" t="s">
        <v>52</v>
      </c>
      <c r="B236" s="164" t="s">
        <v>1799</v>
      </c>
      <c r="C236" s="281">
        <v>577</v>
      </c>
      <c r="D236" s="205">
        <v>28315</v>
      </c>
      <c r="E236" s="222">
        <v>14074</v>
      </c>
      <c r="F236" s="222">
        <v>14241</v>
      </c>
      <c r="G236" s="222">
        <v>26838</v>
      </c>
      <c r="H236" s="222">
        <v>1477</v>
      </c>
      <c r="I236" s="276">
        <f>(C236/D236)*100</f>
        <v>2.0377891576902702</v>
      </c>
      <c r="J236" s="76" t="s">
        <v>2062</v>
      </c>
    </row>
    <row r="237" spans="1:10">
      <c r="A237" s="156" t="s">
        <v>72</v>
      </c>
      <c r="B237" s="164" t="s">
        <v>1671</v>
      </c>
      <c r="C237" s="281">
        <v>412</v>
      </c>
      <c r="D237" s="205">
        <v>20241</v>
      </c>
      <c r="E237" s="222">
        <v>10176</v>
      </c>
      <c r="F237" s="222">
        <v>10065</v>
      </c>
      <c r="G237" s="222">
        <v>16680</v>
      </c>
      <c r="H237" s="222">
        <v>3561</v>
      </c>
      <c r="I237" s="276">
        <f>(C237/D237)*100</f>
        <v>2.0354725557037696</v>
      </c>
      <c r="J237" s="76" t="s">
        <v>2063</v>
      </c>
    </row>
    <row r="238" spans="1:10">
      <c r="A238" s="156" t="s">
        <v>52</v>
      </c>
      <c r="B238" s="164" t="s">
        <v>206</v>
      </c>
      <c r="C238" s="281">
        <v>407</v>
      </c>
      <c r="D238" s="205">
        <v>20018</v>
      </c>
      <c r="E238" s="222">
        <v>10034</v>
      </c>
      <c r="F238" s="222">
        <v>9984</v>
      </c>
      <c r="G238" s="222">
        <v>17341</v>
      </c>
      <c r="H238" s="222">
        <v>2677</v>
      </c>
      <c r="I238" s="276">
        <f>(C238/D238)*100</f>
        <v>2.0331701468678189</v>
      </c>
      <c r="J238" s="76" t="s">
        <v>2064</v>
      </c>
    </row>
    <row r="239" spans="1:10">
      <c r="A239" s="156" t="s">
        <v>58</v>
      </c>
      <c r="B239" s="164" t="s">
        <v>292</v>
      </c>
      <c r="C239" s="281">
        <v>273</v>
      </c>
      <c r="D239" s="205">
        <v>13435</v>
      </c>
      <c r="E239" s="222">
        <v>6692</v>
      </c>
      <c r="F239" s="222">
        <v>6743</v>
      </c>
      <c r="G239" s="222">
        <v>12944</v>
      </c>
      <c r="H239" s="222">
        <v>491</v>
      </c>
      <c r="I239" s="276">
        <f>(C239/D239)*100</f>
        <v>2.0320059545962041</v>
      </c>
      <c r="J239" s="76" t="s">
        <v>2065</v>
      </c>
    </row>
    <row r="240" spans="1:10">
      <c r="A240" s="156" t="s">
        <v>72</v>
      </c>
      <c r="B240" s="164" t="s">
        <v>1529</v>
      </c>
      <c r="C240" s="281">
        <v>128</v>
      </c>
      <c r="D240" s="205">
        <v>6302</v>
      </c>
      <c r="E240" s="222">
        <v>3226</v>
      </c>
      <c r="F240" s="222">
        <v>3076</v>
      </c>
      <c r="G240" s="222">
        <v>4706</v>
      </c>
      <c r="H240" s="222">
        <v>1596</v>
      </c>
      <c r="I240" s="276">
        <f>(C240/D240)*100</f>
        <v>2.0311012377023165</v>
      </c>
      <c r="J240" s="76" t="s">
        <v>2066</v>
      </c>
    </row>
    <row r="241" spans="1:10">
      <c r="A241" s="156" t="s">
        <v>72</v>
      </c>
      <c r="B241" s="164" t="s">
        <v>1685</v>
      </c>
      <c r="C241" s="281">
        <v>106</v>
      </c>
      <c r="D241" s="205">
        <v>5219</v>
      </c>
      <c r="E241" s="222">
        <v>2703</v>
      </c>
      <c r="F241" s="222">
        <v>2516</v>
      </c>
      <c r="G241" s="222">
        <v>1772</v>
      </c>
      <c r="H241" s="222">
        <v>3447</v>
      </c>
      <c r="I241" s="276">
        <f>(C241/D241)*100</f>
        <v>2.031040429200996</v>
      </c>
      <c r="J241" s="76" t="s">
        <v>2067</v>
      </c>
    </row>
    <row r="242" spans="1:10">
      <c r="A242" s="156" t="s">
        <v>58</v>
      </c>
      <c r="B242" s="164" t="s">
        <v>374</v>
      </c>
      <c r="C242" s="281">
        <v>176</v>
      </c>
      <c r="D242" s="205">
        <v>8688</v>
      </c>
      <c r="E242" s="222">
        <v>4428</v>
      </c>
      <c r="F242" s="222">
        <v>4260</v>
      </c>
      <c r="G242" s="222">
        <v>6886</v>
      </c>
      <c r="H242" s="222">
        <v>1802</v>
      </c>
      <c r="I242" s="276">
        <f>(C242/D242)*100</f>
        <v>2.0257826887661143</v>
      </c>
      <c r="J242" s="76" t="s">
        <v>2068</v>
      </c>
    </row>
    <row r="243" spans="1:10">
      <c r="A243" s="156" t="s">
        <v>52</v>
      </c>
      <c r="B243" s="164" t="s">
        <v>1745</v>
      </c>
      <c r="C243" s="16">
        <v>1708</v>
      </c>
      <c r="D243" s="205">
        <v>84404</v>
      </c>
      <c r="E243" s="222">
        <v>40494</v>
      </c>
      <c r="F243" s="222">
        <v>43910</v>
      </c>
      <c r="G243" s="222">
        <v>79790</v>
      </c>
      <c r="H243" s="222">
        <v>4614</v>
      </c>
      <c r="I243" s="276">
        <f>(C243/D243)*100</f>
        <v>2.0236007772143498</v>
      </c>
      <c r="J243" s="76" t="s">
        <v>2069</v>
      </c>
    </row>
    <row r="244" spans="1:10">
      <c r="A244" s="156" t="s">
        <v>61</v>
      </c>
      <c r="B244" s="164" t="s">
        <v>331</v>
      </c>
      <c r="C244" s="281">
        <v>131</v>
      </c>
      <c r="D244" s="205">
        <v>6490</v>
      </c>
      <c r="E244" s="222">
        <v>3330</v>
      </c>
      <c r="F244" s="222">
        <v>3160</v>
      </c>
      <c r="G244" s="222">
        <v>3886</v>
      </c>
      <c r="H244" s="222">
        <v>2604</v>
      </c>
      <c r="I244" s="276">
        <f>(C244/D244)*100</f>
        <v>2.0184899845916795</v>
      </c>
      <c r="J244" s="76" t="s">
        <v>2070</v>
      </c>
    </row>
    <row r="245" spans="1:10">
      <c r="A245" s="156" t="s">
        <v>72</v>
      </c>
      <c r="B245" s="164" t="s">
        <v>1742</v>
      </c>
      <c r="C245" s="281">
        <v>55</v>
      </c>
      <c r="D245" s="205">
        <v>2732</v>
      </c>
      <c r="E245" s="222">
        <v>1400</v>
      </c>
      <c r="F245" s="222">
        <v>1332</v>
      </c>
      <c r="G245" s="222">
        <v>1752</v>
      </c>
      <c r="H245" s="222">
        <v>980</v>
      </c>
      <c r="I245" s="276">
        <f>(C245/D245)*100</f>
        <v>2.0131771595900441</v>
      </c>
      <c r="J245" s="76" t="s">
        <v>2071</v>
      </c>
    </row>
    <row r="246" spans="1:10">
      <c r="A246" s="156" t="s">
        <v>58</v>
      </c>
      <c r="B246" s="164" t="s">
        <v>350</v>
      </c>
      <c r="C246" s="281">
        <v>192</v>
      </c>
      <c r="D246" s="205">
        <v>9542</v>
      </c>
      <c r="E246" s="222">
        <v>4786</v>
      </c>
      <c r="F246" s="222">
        <v>4756</v>
      </c>
      <c r="G246" s="222">
        <v>7607</v>
      </c>
      <c r="H246" s="222">
        <v>1935</v>
      </c>
      <c r="I246" s="276">
        <f>(C246/D246)*100</f>
        <v>2.0121567805491511</v>
      </c>
      <c r="J246" s="76" t="s">
        <v>2072</v>
      </c>
    </row>
    <row r="247" spans="1:10">
      <c r="A247" s="156" t="s">
        <v>61</v>
      </c>
      <c r="B247" s="164" t="s">
        <v>1624</v>
      </c>
      <c r="C247" s="16">
        <v>1344</v>
      </c>
      <c r="D247" s="205">
        <v>66803</v>
      </c>
      <c r="E247" s="222">
        <v>32795</v>
      </c>
      <c r="F247" s="222">
        <v>34008</v>
      </c>
      <c r="G247" s="222">
        <v>60570</v>
      </c>
      <c r="H247" s="222">
        <v>6233</v>
      </c>
      <c r="I247" s="276">
        <f>(C247/D247)*100</f>
        <v>2.0118856937562684</v>
      </c>
      <c r="J247" s="76" t="s">
        <v>2073</v>
      </c>
    </row>
    <row r="248" spans="1:10">
      <c r="A248" s="156" t="s">
        <v>917</v>
      </c>
      <c r="B248" s="164" t="s">
        <v>514</v>
      </c>
      <c r="C248" s="281">
        <v>106</v>
      </c>
      <c r="D248" s="205">
        <v>5293</v>
      </c>
      <c r="E248" s="222">
        <v>2723</v>
      </c>
      <c r="F248" s="222">
        <v>2570</v>
      </c>
      <c r="G248" s="222">
        <v>3749</v>
      </c>
      <c r="H248" s="222">
        <v>1544</v>
      </c>
      <c r="I248" s="276">
        <f>(C248/D248)*100</f>
        <v>2.0026450028339315</v>
      </c>
      <c r="J248" s="76" t="s">
        <v>2074</v>
      </c>
    </row>
    <row r="249" spans="1:10">
      <c r="A249" s="156" t="s">
        <v>52</v>
      </c>
      <c r="B249" s="164" t="s">
        <v>162</v>
      </c>
      <c r="C249" s="281">
        <v>704</v>
      </c>
      <c r="D249" s="205">
        <v>35260</v>
      </c>
      <c r="E249" s="222">
        <v>17570</v>
      </c>
      <c r="F249" s="222">
        <v>17690</v>
      </c>
      <c r="G249" s="222">
        <v>31606</v>
      </c>
      <c r="H249" s="222">
        <v>3654</v>
      </c>
      <c r="I249" s="276">
        <f>(C249/D249)*100</f>
        <v>1.9965967101531479</v>
      </c>
      <c r="J249" s="76" t="s">
        <v>2075</v>
      </c>
    </row>
    <row r="250" spans="1:10">
      <c r="A250" s="156" t="s">
        <v>72</v>
      </c>
      <c r="B250" s="164" t="s">
        <v>549</v>
      </c>
      <c r="C250" s="281">
        <v>115</v>
      </c>
      <c r="D250" s="205">
        <v>5761</v>
      </c>
      <c r="E250" s="222">
        <v>3039</v>
      </c>
      <c r="F250" s="222">
        <v>2722</v>
      </c>
      <c r="G250" s="222">
        <v>2190</v>
      </c>
      <c r="H250" s="222">
        <v>3571</v>
      </c>
      <c r="I250" s="276">
        <f>(C250/D250)*100</f>
        <v>1.9961812185384482</v>
      </c>
      <c r="J250" s="76" t="s">
        <v>2076</v>
      </c>
    </row>
    <row r="251" spans="1:10">
      <c r="A251" s="156" t="s">
        <v>56</v>
      </c>
      <c r="B251" s="164" t="s">
        <v>763</v>
      </c>
      <c r="C251" s="281">
        <v>50</v>
      </c>
      <c r="D251" s="205">
        <v>2506</v>
      </c>
      <c r="E251" s="222">
        <v>1250</v>
      </c>
      <c r="F251" s="222">
        <v>1256</v>
      </c>
      <c r="G251" s="222">
        <v>2226</v>
      </c>
      <c r="H251" s="222">
        <v>280</v>
      </c>
      <c r="I251" s="276">
        <f>(C251/D251)*100</f>
        <v>1.9952114924181963</v>
      </c>
      <c r="J251" s="76" t="s">
        <v>2077</v>
      </c>
    </row>
    <row r="252" spans="1:10">
      <c r="A252" s="156" t="s">
        <v>52</v>
      </c>
      <c r="B252" s="164" t="s">
        <v>574</v>
      </c>
      <c r="C252" s="281">
        <v>66</v>
      </c>
      <c r="D252" s="205">
        <v>3315</v>
      </c>
      <c r="E252" s="222">
        <v>1686</v>
      </c>
      <c r="F252" s="222">
        <v>1629</v>
      </c>
      <c r="G252" s="222">
        <v>2778</v>
      </c>
      <c r="H252" s="222">
        <v>537</v>
      </c>
      <c r="I252" s="276">
        <f>(C252/D252)*100</f>
        <v>1.9909502262443437</v>
      </c>
      <c r="J252" s="76" t="s">
        <v>2078</v>
      </c>
    </row>
    <row r="253" spans="1:10">
      <c r="A253" s="156" t="s">
        <v>72</v>
      </c>
      <c r="B253" s="164" t="s">
        <v>1777</v>
      </c>
      <c r="C253" s="281">
        <v>42</v>
      </c>
      <c r="D253" s="205">
        <v>2110</v>
      </c>
      <c r="E253" s="222">
        <v>1048</v>
      </c>
      <c r="F253" s="222">
        <v>1062</v>
      </c>
      <c r="G253" s="222">
        <v>1321</v>
      </c>
      <c r="H253" s="222">
        <v>789</v>
      </c>
      <c r="I253" s="276">
        <f>(C253/D253)*100</f>
        <v>1.9905213270142181</v>
      </c>
      <c r="J253" s="76" t="s">
        <v>2079</v>
      </c>
    </row>
    <row r="254" spans="1:10">
      <c r="A254" s="156" t="s">
        <v>52</v>
      </c>
      <c r="B254" s="164" t="s">
        <v>157</v>
      </c>
      <c r="C254" s="281">
        <v>676</v>
      </c>
      <c r="D254" s="205">
        <v>34013</v>
      </c>
      <c r="E254" s="222">
        <v>17027</v>
      </c>
      <c r="F254" s="222">
        <v>16986</v>
      </c>
      <c r="G254" s="222">
        <v>28687</v>
      </c>
      <c r="H254" s="222">
        <v>5326</v>
      </c>
      <c r="I254" s="276">
        <f>(C254/D254)*100</f>
        <v>1.9874753770617117</v>
      </c>
      <c r="J254" s="76" t="s">
        <v>2080</v>
      </c>
    </row>
    <row r="255" spans="1:10">
      <c r="A255" s="156" t="s">
        <v>56</v>
      </c>
      <c r="B255" s="164" t="s">
        <v>419</v>
      </c>
      <c r="C255" s="281">
        <v>161</v>
      </c>
      <c r="D255" s="205">
        <v>8107</v>
      </c>
      <c r="E255" s="222">
        <v>4563</v>
      </c>
      <c r="F255" s="222">
        <v>3544</v>
      </c>
      <c r="G255" s="222">
        <v>7597</v>
      </c>
      <c r="H255" s="222">
        <v>510</v>
      </c>
      <c r="I255" s="276">
        <f>(C255/D255)*100</f>
        <v>1.9859380782040212</v>
      </c>
      <c r="J255" s="76" t="s">
        <v>2081</v>
      </c>
    </row>
    <row r="256" spans="1:10">
      <c r="A256" s="156" t="s">
        <v>52</v>
      </c>
      <c r="B256" s="164" t="s">
        <v>1541</v>
      </c>
      <c r="C256" s="281">
        <v>511</v>
      </c>
      <c r="D256" s="205">
        <v>25777</v>
      </c>
      <c r="E256" s="222">
        <v>13090</v>
      </c>
      <c r="F256" s="222">
        <v>12687</v>
      </c>
      <c r="G256" s="222">
        <v>21160</v>
      </c>
      <c r="H256" s="222">
        <v>4617</v>
      </c>
      <c r="I256" s="276">
        <f>(C256/D256)*100</f>
        <v>1.982387399619816</v>
      </c>
      <c r="J256" s="76" t="s">
        <v>2082</v>
      </c>
    </row>
    <row r="257" spans="1:10">
      <c r="A257" s="156" t="s">
        <v>58</v>
      </c>
      <c r="B257" s="164" t="s">
        <v>1714</v>
      </c>
      <c r="C257" s="281">
        <v>70</v>
      </c>
      <c r="D257" s="205">
        <v>3534</v>
      </c>
      <c r="E257" s="222">
        <v>1805</v>
      </c>
      <c r="F257" s="222">
        <v>1729</v>
      </c>
      <c r="G257" s="222">
        <v>2376</v>
      </c>
      <c r="H257" s="222">
        <v>1158</v>
      </c>
      <c r="I257" s="276">
        <f>(C257/D257)*100</f>
        <v>1.9807583474816073</v>
      </c>
      <c r="J257" s="76" t="s">
        <v>2083</v>
      </c>
    </row>
    <row r="258" spans="1:10">
      <c r="A258" s="156" t="s">
        <v>58</v>
      </c>
      <c r="B258" s="164" t="s">
        <v>754</v>
      </c>
      <c r="C258" s="281">
        <v>55</v>
      </c>
      <c r="D258" s="205">
        <v>2785</v>
      </c>
      <c r="E258" s="222">
        <v>1355</v>
      </c>
      <c r="F258" s="222">
        <v>1430</v>
      </c>
      <c r="G258" s="222">
        <v>1486</v>
      </c>
      <c r="H258" s="222">
        <v>1299</v>
      </c>
      <c r="I258" s="276">
        <f>(C258/D258)*100</f>
        <v>1.9748653500897666</v>
      </c>
      <c r="J258" s="76" t="s">
        <v>2084</v>
      </c>
    </row>
    <row r="259" spans="1:10">
      <c r="A259" s="156" t="s">
        <v>58</v>
      </c>
      <c r="B259" s="164" t="s">
        <v>1566</v>
      </c>
      <c r="C259" s="281">
        <v>65</v>
      </c>
      <c r="D259" s="205">
        <v>3292</v>
      </c>
      <c r="E259" s="222">
        <v>1661</v>
      </c>
      <c r="F259" s="222">
        <v>1631</v>
      </c>
      <c r="G259" s="222">
        <v>2174</v>
      </c>
      <c r="H259" s="222">
        <v>1118</v>
      </c>
      <c r="I259" s="276">
        <f>(C259/D259)*100</f>
        <v>1.9744835965978129</v>
      </c>
      <c r="J259" s="76" t="s">
        <v>2085</v>
      </c>
    </row>
    <row r="260" spans="1:10">
      <c r="A260" s="156" t="s">
        <v>56</v>
      </c>
      <c r="B260" s="164" t="s">
        <v>1601</v>
      </c>
      <c r="C260" s="281">
        <v>459</v>
      </c>
      <c r="D260" s="205">
        <v>23265</v>
      </c>
      <c r="E260" s="222">
        <v>11872</v>
      </c>
      <c r="F260" s="222">
        <v>11393</v>
      </c>
      <c r="G260" s="222">
        <v>19695</v>
      </c>
      <c r="H260" s="222">
        <v>3570</v>
      </c>
      <c r="I260" s="276">
        <f>(C260/D260)*100</f>
        <v>1.9729206963249517</v>
      </c>
      <c r="J260" s="76" t="s">
        <v>2086</v>
      </c>
    </row>
    <row r="261" spans="1:10">
      <c r="A261" s="156" t="s">
        <v>58</v>
      </c>
      <c r="B261" s="164" t="s">
        <v>1581</v>
      </c>
      <c r="C261" s="281">
        <v>74</v>
      </c>
      <c r="D261" s="205">
        <v>3752</v>
      </c>
      <c r="E261" s="222">
        <v>1854</v>
      </c>
      <c r="F261" s="222">
        <v>1898</v>
      </c>
      <c r="G261" s="222">
        <v>3458</v>
      </c>
      <c r="H261" s="222">
        <v>294</v>
      </c>
      <c r="I261" s="276">
        <f>(C261/D261)*100</f>
        <v>1.9722814498933903</v>
      </c>
      <c r="J261" s="76" t="s">
        <v>2087</v>
      </c>
    </row>
    <row r="262" spans="1:10">
      <c r="A262" s="156" t="s">
        <v>72</v>
      </c>
      <c r="B262" s="164" t="s">
        <v>253</v>
      </c>
      <c r="C262" s="281">
        <v>337</v>
      </c>
      <c r="D262" s="205">
        <v>17129</v>
      </c>
      <c r="E262" s="222">
        <v>8673</v>
      </c>
      <c r="F262" s="222">
        <v>8456</v>
      </c>
      <c r="G262" s="222">
        <v>13729</v>
      </c>
      <c r="H262" s="222">
        <v>3400</v>
      </c>
      <c r="I262" s="276">
        <f>(C262/D262)*100</f>
        <v>1.9674236674645338</v>
      </c>
      <c r="J262" s="76" t="s">
        <v>2088</v>
      </c>
    </row>
    <row r="263" spans="1:10">
      <c r="A263" s="156" t="s">
        <v>56</v>
      </c>
      <c r="B263" s="164" t="s">
        <v>1531</v>
      </c>
      <c r="C263" s="281">
        <v>585</v>
      </c>
      <c r="D263" s="205">
        <v>29752</v>
      </c>
      <c r="E263" s="222">
        <v>15042</v>
      </c>
      <c r="F263" s="222">
        <v>14710</v>
      </c>
      <c r="G263" s="222">
        <v>25216</v>
      </c>
      <c r="H263" s="222">
        <v>4536</v>
      </c>
      <c r="I263" s="276">
        <f>(C263/D263)*100</f>
        <v>1.9662543694541543</v>
      </c>
      <c r="J263" s="76" t="s">
        <v>2089</v>
      </c>
    </row>
    <row r="264" spans="1:10">
      <c r="A264" s="156" t="s">
        <v>61</v>
      </c>
      <c r="B264" s="164" t="s">
        <v>160</v>
      </c>
      <c r="C264" s="281">
        <v>770</v>
      </c>
      <c r="D264" s="205">
        <v>39182</v>
      </c>
      <c r="E264" s="222">
        <v>19270</v>
      </c>
      <c r="F264" s="222">
        <v>19912</v>
      </c>
      <c r="G264" s="222">
        <v>30718</v>
      </c>
      <c r="H264" s="222">
        <v>8464</v>
      </c>
      <c r="I264" s="276">
        <f>(C264/D264)*100</f>
        <v>1.9651880965749577</v>
      </c>
      <c r="J264" s="76" t="s">
        <v>2090</v>
      </c>
    </row>
    <row r="265" spans="1:10">
      <c r="A265" s="156" t="s">
        <v>52</v>
      </c>
      <c r="B265" s="164" t="s">
        <v>1753</v>
      </c>
      <c r="C265" s="281">
        <v>503</v>
      </c>
      <c r="D265" s="205">
        <v>25619</v>
      </c>
      <c r="E265" s="222">
        <v>13756</v>
      </c>
      <c r="F265" s="222">
        <v>11863</v>
      </c>
      <c r="G265" s="222">
        <v>18652</v>
      </c>
      <c r="H265" s="222">
        <v>6967</v>
      </c>
      <c r="I265" s="276">
        <f>(C265/D265)*100</f>
        <v>1.9633865490456301</v>
      </c>
      <c r="J265" s="76" t="s">
        <v>2091</v>
      </c>
    </row>
    <row r="266" spans="1:10">
      <c r="A266" s="156" t="s">
        <v>52</v>
      </c>
      <c r="B266" s="164" t="s">
        <v>643</v>
      </c>
      <c r="C266" s="281">
        <v>80</v>
      </c>
      <c r="D266" s="205">
        <v>4075</v>
      </c>
      <c r="E266" s="222">
        <v>2042</v>
      </c>
      <c r="F266" s="222">
        <v>2033</v>
      </c>
      <c r="G266" s="222">
        <v>2953</v>
      </c>
      <c r="H266" s="222">
        <v>1122</v>
      </c>
      <c r="I266" s="276">
        <f>(C266/D266)*100</f>
        <v>1.96319018404908</v>
      </c>
      <c r="J266" s="76" t="s">
        <v>2092</v>
      </c>
    </row>
    <row r="267" spans="1:10">
      <c r="A267" s="156" t="s">
        <v>58</v>
      </c>
      <c r="B267" s="164" t="s">
        <v>1789</v>
      </c>
      <c r="C267" s="281">
        <v>43</v>
      </c>
      <c r="D267" s="205">
        <v>2192</v>
      </c>
      <c r="E267" s="222">
        <v>1148</v>
      </c>
      <c r="F267" s="222">
        <v>1044</v>
      </c>
      <c r="G267" s="222">
        <v>1429</v>
      </c>
      <c r="H267" s="222">
        <v>763</v>
      </c>
      <c r="I267" s="276">
        <f>(C267/D267)*100</f>
        <v>1.9616788321167884</v>
      </c>
      <c r="J267" s="76" t="s">
        <v>2093</v>
      </c>
    </row>
    <row r="268" spans="1:10">
      <c r="A268" s="156" t="s">
        <v>79</v>
      </c>
      <c r="B268" s="164" t="s">
        <v>1805</v>
      </c>
      <c r="C268" s="16">
        <v>1522</v>
      </c>
      <c r="D268" s="205">
        <v>77590</v>
      </c>
      <c r="E268" s="222">
        <v>39305</v>
      </c>
      <c r="F268" s="222">
        <v>38285</v>
      </c>
      <c r="G268" s="222">
        <v>62364</v>
      </c>
      <c r="H268" s="222">
        <v>15226</v>
      </c>
      <c r="I268" s="276">
        <f>(C268/D268)*100</f>
        <v>1.9615929887872148</v>
      </c>
      <c r="J268" s="76" t="s">
        <v>2094</v>
      </c>
    </row>
    <row r="269" spans="1:10">
      <c r="A269" s="156" t="s">
        <v>72</v>
      </c>
      <c r="B269" s="164" t="s">
        <v>1694</v>
      </c>
      <c r="C269" s="281">
        <v>75</v>
      </c>
      <c r="D269" s="205">
        <v>3826</v>
      </c>
      <c r="E269" s="222">
        <v>1842</v>
      </c>
      <c r="F269" s="222">
        <v>1984</v>
      </c>
      <c r="G269" s="222">
        <v>3543</v>
      </c>
      <c r="H269" s="222">
        <v>283</v>
      </c>
      <c r="I269" s="276">
        <f>(C269/D269)*100</f>
        <v>1.9602718243596446</v>
      </c>
      <c r="J269" s="76" t="s">
        <v>2095</v>
      </c>
    </row>
    <row r="270" spans="1:10">
      <c r="A270" s="156" t="s">
        <v>58</v>
      </c>
      <c r="B270" s="164" t="s">
        <v>1686</v>
      </c>
      <c r="C270" s="281">
        <v>213</v>
      </c>
      <c r="D270" s="205">
        <v>10866</v>
      </c>
      <c r="E270" s="222">
        <v>5440</v>
      </c>
      <c r="F270" s="222">
        <v>5426</v>
      </c>
      <c r="G270" s="222">
        <v>8818</v>
      </c>
      <c r="H270" s="222">
        <v>2048</v>
      </c>
      <c r="I270" s="276">
        <f>(C270/D270)*100</f>
        <v>1.9602429596907784</v>
      </c>
      <c r="J270" s="76" t="s">
        <v>2096</v>
      </c>
    </row>
    <row r="271" spans="1:10">
      <c r="A271" s="156" t="s">
        <v>72</v>
      </c>
      <c r="B271" s="164" t="s">
        <v>280</v>
      </c>
      <c r="C271" s="281">
        <v>267</v>
      </c>
      <c r="D271" s="205">
        <v>13630</v>
      </c>
      <c r="E271" s="222">
        <v>6953</v>
      </c>
      <c r="F271" s="222">
        <v>6677</v>
      </c>
      <c r="G271" s="222">
        <v>7741</v>
      </c>
      <c r="H271" s="222">
        <v>5889</v>
      </c>
      <c r="I271" s="276">
        <f>(C271/D271)*100</f>
        <v>1.9589141599413058</v>
      </c>
      <c r="J271" s="76" t="s">
        <v>2097</v>
      </c>
    </row>
    <row r="272" spans="1:10">
      <c r="A272" s="156" t="s">
        <v>72</v>
      </c>
      <c r="B272" s="164" t="s">
        <v>1775</v>
      </c>
      <c r="C272" s="16">
        <v>1270</v>
      </c>
      <c r="D272" s="205">
        <v>65034</v>
      </c>
      <c r="E272" s="222">
        <v>32207</v>
      </c>
      <c r="F272" s="222">
        <v>32827</v>
      </c>
      <c r="G272" s="222">
        <v>59994</v>
      </c>
      <c r="H272" s="222">
        <v>5040</v>
      </c>
      <c r="I272" s="276">
        <f>(C272/D272)*100</f>
        <v>1.952824676323154</v>
      </c>
      <c r="J272" s="76" t="s">
        <v>2098</v>
      </c>
    </row>
    <row r="273" spans="1:10">
      <c r="A273" s="156" t="s">
        <v>72</v>
      </c>
      <c r="B273" s="164" t="s">
        <v>1596</v>
      </c>
      <c r="C273" s="281">
        <v>364</v>
      </c>
      <c r="D273" s="205">
        <v>18714</v>
      </c>
      <c r="E273" s="222">
        <v>9498</v>
      </c>
      <c r="F273" s="222">
        <v>9216</v>
      </c>
      <c r="G273" s="222">
        <v>16836</v>
      </c>
      <c r="H273" s="222">
        <v>1878</v>
      </c>
      <c r="I273" s="276">
        <f>(C273/D273)*100</f>
        <v>1.945067863631506</v>
      </c>
      <c r="J273" s="76" t="s">
        <v>2099</v>
      </c>
    </row>
    <row r="274" spans="1:10">
      <c r="A274" s="156" t="s">
        <v>64</v>
      </c>
      <c r="B274" s="164" t="s">
        <v>1751</v>
      </c>
      <c r="C274" s="281">
        <v>302</v>
      </c>
      <c r="D274" s="205">
        <v>15538</v>
      </c>
      <c r="E274" s="222">
        <v>7599</v>
      </c>
      <c r="F274" s="222">
        <v>7939</v>
      </c>
      <c r="G274" s="222">
        <v>10108</v>
      </c>
      <c r="H274" s="222">
        <v>5430</v>
      </c>
      <c r="I274" s="276">
        <f>(C274/D274)*100</f>
        <v>1.9436220877847858</v>
      </c>
      <c r="J274" s="76" t="s">
        <v>2100</v>
      </c>
    </row>
    <row r="275" spans="1:10">
      <c r="A275" s="156" t="s">
        <v>64</v>
      </c>
      <c r="B275" s="164" t="s">
        <v>1646</v>
      </c>
      <c r="C275" s="281">
        <v>78</v>
      </c>
      <c r="D275" s="205">
        <v>4021</v>
      </c>
      <c r="E275" s="222">
        <v>2002</v>
      </c>
      <c r="F275" s="222">
        <v>2019</v>
      </c>
      <c r="G275" s="222">
        <v>2843</v>
      </c>
      <c r="H275" s="222">
        <v>1178</v>
      </c>
      <c r="I275" s="276">
        <f>(C275/D275)*100</f>
        <v>1.9398159661775678</v>
      </c>
      <c r="J275" s="76" t="s">
        <v>2101</v>
      </c>
    </row>
    <row r="276" spans="1:10">
      <c r="A276" s="156" t="s">
        <v>52</v>
      </c>
      <c r="B276" s="164" t="s">
        <v>104</v>
      </c>
      <c r="C276" s="16">
        <v>1573</v>
      </c>
      <c r="D276" s="205">
        <v>81162</v>
      </c>
      <c r="E276" s="222">
        <v>39272</v>
      </c>
      <c r="F276" s="222">
        <v>41890</v>
      </c>
      <c r="G276" s="222">
        <v>79394</v>
      </c>
      <c r="H276" s="222">
        <v>1768</v>
      </c>
      <c r="I276" s="276">
        <f>(C276/D276)*100</f>
        <v>1.9380991104211331</v>
      </c>
      <c r="J276" s="76" t="s">
        <v>2102</v>
      </c>
    </row>
    <row r="277" spans="1:10">
      <c r="A277" s="156" t="s">
        <v>72</v>
      </c>
      <c r="B277" s="164" t="s">
        <v>326</v>
      </c>
      <c r="C277" s="281">
        <v>210</v>
      </c>
      <c r="D277" s="205">
        <v>10844</v>
      </c>
      <c r="E277" s="222">
        <v>5609</v>
      </c>
      <c r="F277" s="222">
        <v>5235</v>
      </c>
      <c r="G277" s="222">
        <v>4899</v>
      </c>
      <c r="H277" s="222">
        <v>5945</v>
      </c>
      <c r="I277" s="276">
        <f>(C277/D277)*100</f>
        <v>1.9365547768351161</v>
      </c>
      <c r="J277" s="76" t="s">
        <v>2103</v>
      </c>
    </row>
    <row r="278" spans="1:10">
      <c r="A278" s="156" t="s">
        <v>64</v>
      </c>
      <c r="B278" s="164" t="s">
        <v>1482</v>
      </c>
      <c r="C278" s="281">
        <v>483</v>
      </c>
      <c r="D278" s="205">
        <v>24969</v>
      </c>
      <c r="E278" s="222">
        <v>12060</v>
      </c>
      <c r="F278" s="222">
        <v>12909</v>
      </c>
      <c r="G278" s="222">
        <v>19705</v>
      </c>
      <c r="H278" s="222">
        <v>5264</v>
      </c>
      <c r="I278" s="276">
        <f>(C278/D278)*100</f>
        <v>1.9343986543313711</v>
      </c>
      <c r="J278" s="76" t="s">
        <v>2104</v>
      </c>
    </row>
    <row r="279" spans="1:10">
      <c r="A279" s="156" t="s">
        <v>56</v>
      </c>
      <c r="B279" s="164" t="s">
        <v>202</v>
      </c>
      <c r="C279" s="281">
        <v>530</v>
      </c>
      <c r="D279" s="205">
        <v>27551</v>
      </c>
      <c r="E279" s="222">
        <v>13959</v>
      </c>
      <c r="F279" s="222">
        <v>13592</v>
      </c>
      <c r="G279" s="222">
        <v>21669</v>
      </c>
      <c r="H279" s="222">
        <v>5882</v>
      </c>
      <c r="I279" s="276">
        <f>(C279/D279)*100</f>
        <v>1.9237051286704658</v>
      </c>
      <c r="J279" s="76" t="s">
        <v>2105</v>
      </c>
    </row>
    <row r="280" spans="1:10">
      <c r="A280" s="156" t="s">
        <v>52</v>
      </c>
      <c r="B280" s="164" t="s">
        <v>115</v>
      </c>
      <c r="C280" s="16">
        <v>1417</v>
      </c>
      <c r="D280" s="205">
        <v>73719</v>
      </c>
      <c r="E280" s="222">
        <v>38091</v>
      </c>
      <c r="F280" s="222">
        <v>35628</v>
      </c>
      <c r="G280" s="222">
        <v>69711</v>
      </c>
      <c r="H280" s="222">
        <v>4008</v>
      </c>
      <c r="I280" s="276">
        <f>(C280/D280)*100</f>
        <v>1.9221638926192706</v>
      </c>
      <c r="J280" s="76" t="s">
        <v>2106</v>
      </c>
    </row>
    <row r="281" spans="1:10">
      <c r="A281" s="156" t="s">
        <v>64</v>
      </c>
      <c r="B281" s="164" t="s">
        <v>538</v>
      </c>
      <c r="C281" s="281">
        <v>100</v>
      </c>
      <c r="D281" s="205">
        <v>5210</v>
      </c>
      <c r="E281" s="222">
        <v>2535</v>
      </c>
      <c r="F281" s="222">
        <v>2675</v>
      </c>
      <c r="G281" s="222">
        <v>4608</v>
      </c>
      <c r="H281" s="222">
        <v>602</v>
      </c>
      <c r="I281" s="276">
        <f>(C281/D281)*100</f>
        <v>1.9193857965451053</v>
      </c>
      <c r="J281" s="76" t="s">
        <v>2107</v>
      </c>
    </row>
    <row r="282" spans="1:10">
      <c r="A282" s="156" t="s">
        <v>64</v>
      </c>
      <c r="B282" s="164" t="s">
        <v>1558</v>
      </c>
      <c r="C282" s="281">
        <v>60</v>
      </c>
      <c r="D282" s="205">
        <v>3129</v>
      </c>
      <c r="E282" s="222">
        <v>1559</v>
      </c>
      <c r="F282" s="222">
        <v>1570</v>
      </c>
      <c r="G282" s="222">
        <v>2039</v>
      </c>
      <c r="H282" s="222">
        <v>1090</v>
      </c>
      <c r="I282" s="276">
        <f>(C282/D282)*100</f>
        <v>1.9175455417066156</v>
      </c>
      <c r="J282" s="76" t="s">
        <v>2108</v>
      </c>
    </row>
    <row r="283" spans="1:10">
      <c r="A283" s="156" t="s">
        <v>52</v>
      </c>
      <c r="B283" s="164" t="s">
        <v>1735</v>
      </c>
      <c r="C283" s="281">
        <v>199</v>
      </c>
      <c r="D283" s="205">
        <v>10405</v>
      </c>
      <c r="E283" s="222">
        <v>5235</v>
      </c>
      <c r="F283" s="222">
        <v>5170</v>
      </c>
      <c r="G283" s="222">
        <v>7969</v>
      </c>
      <c r="H283" s="222">
        <v>2436</v>
      </c>
      <c r="I283" s="276">
        <f>(C283/D283)*100</f>
        <v>1.9125420470927441</v>
      </c>
      <c r="J283" s="76" t="s">
        <v>2109</v>
      </c>
    </row>
    <row r="284" spans="1:10">
      <c r="A284" s="156" t="s">
        <v>64</v>
      </c>
      <c r="B284" s="164" t="s">
        <v>182</v>
      </c>
      <c r="C284" s="281">
        <v>517</v>
      </c>
      <c r="D284" s="205">
        <v>27115</v>
      </c>
      <c r="E284" s="222">
        <v>13092</v>
      </c>
      <c r="F284" s="222">
        <v>14023</v>
      </c>
      <c r="G284" s="222">
        <v>21258</v>
      </c>
      <c r="H284" s="222">
        <v>5857</v>
      </c>
      <c r="I284" s="276">
        <f>(C284/D284)*100</f>
        <v>1.9066937119675456</v>
      </c>
      <c r="J284" s="76" t="s">
        <v>2110</v>
      </c>
    </row>
    <row r="285" spans="1:10">
      <c r="A285" s="156" t="s">
        <v>58</v>
      </c>
      <c r="B285" s="164" t="s">
        <v>339</v>
      </c>
      <c r="C285" s="281">
        <v>260</v>
      </c>
      <c r="D285" s="205">
        <v>13653</v>
      </c>
      <c r="E285" s="222">
        <v>6558</v>
      </c>
      <c r="F285" s="222">
        <v>7095</v>
      </c>
      <c r="G285" s="222">
        <v>12957</v>
      </c>
      <c r="H285" s="222">
        <v>696</v>
      </c>
      <c r="I285" s="276">
        <f>(C285/D285)*100</f>
        <v>1.9043433677580017</v>
      </c>
      <c r="J285" s="76" t="s">
        <v>2111</v>
      </c>
    </row>
    <row r="286" spans="1:10">
      <c r="A286" s="156" t="s">
        <v>72</v>
      </c>
      <c r="B286" s="164" t="s">
        <v>1510</v>
      </c>
      <c r="C286" s="281">
        <v>279</v>
      </c>
      <c r="D286" s="205">
        <v>14663</v>
      </c>
      <c r="E286" s="222">
        <v>7431</v>
      </c>
      <c r="F286" s="222">
        <v>7232</v>
      </c>
      <c r="G286" s="222">
        <v>7891</v>
      </c>
      <c r="H286" s="222">
        <v>6772</v>
      </c>
      <c r="I286" s="276">
        <f>(C286/D286)*100</f>
        <v>1.9027484143763214</v>
      </c>
      <c r="J286" s="76" t="s">
        <v>2112</v>
      </c>
    </row>
    <row r="287" spans="1:10">
      <c r="A287" s="156" t="s">
        <v>72</v>
      </c>
      <c r="B287" s="164" t="s">
        <v>1488</v>
      </c>
      <c r="C287" s="281">
        <v>231</v>
      </c>
      <c r="D287" s="205">
        <v>12146</v>
      </c>
      <c r="E287" s="222">
        <v>6061</v>
      </c>
      <c r="F287" s="222">
        <v>6085</v>
      </c>
      <c r="G287" s="222">
        <v>9798</v>
      </c>
      <c r="H287" s="222">
        <v>2348</v>
      </c>
      <c r="I287" s="276">
        <f>(C287/D287)*100</f>
        <v>1.9018606948789725</v>
      </c>
      <c r="J287" s="76" t="s">
        <v>2113</v>
      </c>
    </row>
    <row r="288" spans="1:10">
      <c r="A288" s="156" t="s">
        <v>72</v>
      </c>
      <c r="B288" s="164" t="s">
        <v>138</v>
      </c>
      <c r="C288" s="281">
        <v>735</v>
      </c>
      <c r="D288" s="205">
        <v>38684</v>
      </c>
      <c r="E288" s="222">
        <v>19341</v>
      </c>
      <c r="F288" s="222">
        <v>19343</v>
      </c>
      <c r="G288" s="222">
        <v>32068</v>
      </c>
      <c r="H288" s="222">
        <v>6616</v>
      </c>
      <c r="I288" s="276">
        <f>(C288/D288)*100</f>
        <v>1.9000103401923276</v>
      </c>
      <c r="J288" s="76" t="s">
        <v>2114</v>
      </c>
    </row>
    <row r="289" spans="1:10">
      <c r="A289" s="156" t="s">
        <v>58</v>
      </c>
      <c r="B289" s="164" t="s">
        <v>688</v>
      </c>
      <c r="C289" s="281">
        <v>54</v>
      </c>
      <c r="D289" s="205">
        <v>2844</v>
      </c>
      <c r="E289" s="222">
        <v>1490</v>
      </c>
      <c r="F289" s="222">
        <v>1354</v>
      </c>
      <c r="G289" s="222">
        <v>1673</v>
      </c>
      <c r="H289" s="222">
        <v>1171</v>
      </c>
      <c r="I289" s="276">
        <f>(C289/D289)*100</f>
        <v>1.89873417721519</v>
      </c>
      <c r="J289" s="76" t="s">
        <v>2115</v>
      </c>
    </row>
    <row r="290" spans="1:10">
      <c r="A290" s="156" t="s">
        <v>52</v>
      </c>
      <c r="B290" s="164" t="s">
        <v>1583</v>
      </c>
      <c r="C290" s="281">
        <v>268</v>
      </c>
      <c r="D290" s="205">
        <v>14121</v>
      </c>
      <c r="E290" s="222">
        <v>7046</v>
      </c>
      <c r="F290" s="222">
        <v>7075</v>
      </c>
      <c r="G290" s="222">
        <v>10922</v>
      </c>
      <c r="H290" s="222">
        <v>3199</v>
      </c>
      <c r="I290" s="276">
        <f>(C290/D290)*100</f>
        <v>1.8978825862191062</v>
      </c>
      <c r="J290" s="76" t="s">
        <v>2116</v>
      </c>
    </row>
    <row r="291" spans="1:10">
      <c r="A291" s="156" t="s">
        <v>64</v>
      </c>
      <c r="B291" s="164" t="s">
        <v>1726</v>
      </c>
      <c r="C291" s="281">
        <v>64</v>
      </c>
      <c r="D291" s="205">
        <v>3382</v>
      </c>
      <c r="E291" s="222">
        <v>1730</v>
      </c>
      <c r="F291" s="222">
        <v>1652</v>
      </c>
      <c r="G291" s="222">
        <v>2089</v>
      </c>
      <c r="H291" s="222">
        <v>1293</v>
      </c>
      <c r="I291" s="276">
        <f>(C291/D291)*100</f>
        <v>1.8923713778829097</v>
      </c>
      <c r="J291" s="76" t="s">
        <v>2117</v>
      </c>
    </row>
    <row r="292" spans="1:10">
      <c r="A292" s="156" t="s">
        <v>56</v>
      </c>
      <c r="B292" s="164" t="s">
        <v>66</v>
      </c>
      <c r="C292" s="16">
        <v>5595</v>
      </c>
      <c r="D292" s="205">
        <v>296000</v>
      </c>
      <c r="E292" s="222">
        <v>144473</v>
      </c>
      <c r="F292" s="222">
        <v>151527</v>
      </c>
      <c r="G292" s="222">
        <v>289408</v>
      </c>
      <c r="H292" s="222">
        <v>6592</v>
      </c>
      <c r="I292" s="276">
        <f>(C292/D292)*100</f>
        <v>1.8902027027027029</v>
      </c>
      <c r="J292" s="76" t="s">
        <v>2118</v>
      </c>
    </row>
    <row r="293" spans="1:10">
      <c r="A293" s="156" t="s">
        <v>58</v>
      </c>
      <c r="B293" s="164" t="s">
        <v>1651</v>
      </c>
      <c r="C293" s="281">
        <v>260</v>
      </c>
      <c r="D293" s="205">
        <v>13800</v>
      </c>
      <c r="E293" s="222">
        <v>6940</v>
      </c>
      <c r="F293" s="222">
        <v>6860</v>
      </c>
      <c r="G293" s="222">
        <v>10395</v>
      </c>
      <c r="H293" s="222">
        <v>3405</v>
      </c>
      <c r="I293" s="276">
        <f>(C293/D293)*100</f>
        <v>1.8840579710144929</v>
      </c>
      <c r="J293" s="76" t="s">
        <v>2119</v>
      </c>
    </row>
    <row r="294" spans="1:10">
      <c r="A294" s="156" t="s">
        <v>64</v>
      </c>
      <c r="B294" s="164" t="s">
        <v>1567</v>
      </c>
      <c r="C294" s="281">
        <v>132</v>
      </c>
      <c r="D294" s="205">
        <v>7036</v>
      </c>
      <c r="E294" s="222">
        <v>3483</v>
      </c>
      <c r="F294" s="222">
        <v>3553</v>
      </c>
      <c r="G294" s="222">
        <v>5772</v>
      </c>
      <c r="H294" s="222">
        <v>1264</v>
      </c>
      <c r="I294" s="276">
        <f>(C294/D294)*100</f>
        <v>1.8760659465605456</v>
      </c>
      <c r="J294" s="76" t="s">
        <v>2120</v>
      </c>
    </row>
    <row r="295" spans="1:10">
      <c r="A295" s="156" t="s">
        <v>72</v>
      </c>
      <c r="B295" s="164" t="s">
        <v>294</v>
      </c>
      <c r="C295" s="281">
        <v>207</v>
      </c>
      <c r="D295" s="205">
        <v>11034</v>
      </c>
      <c r="E295" s="222">
        <v>5767</v>
      </c>
      <c r="F295" s="222">
        <v>5267</v>
      </c>
      <c r="G295" s="222">
        <v>7064</v>
      </c>
      <c r="H295" s="222">
        <v>3970</v>
      </c>
      <c r="I295" s="276">
        <f>(C295/D295)*100</f>
        <v>1.8760195758564437</v>
      </c>
      <c r="J295" s="76" t="s">
        <v>2121</v>
      </c>
    </row>
    <row r="296" spans="1:10">
      <c r="A296" s="156" t="s">
        <v>52</v>
      </c>
      <c r="B296" s="164" t="s">
        <v>131</v>
      </c>
      <c r="C296" s="16">
        <v>1016</v>
      </c>
      <c r="D296" s="205">
        <v>54179</v>
      </c>
      <c r="E296" s="222">
        <v>26571</v>
      </c>
      <c r="F296" s="222">
        <v>27608</v>
      </c>
      <c r="G296" s="222">
        <v>47601</v>
      </c>
      <c r="H296" s="222">
        <v>6578</v>
      </c>
      <c r="I296" s="276">
        <f>(C296/D296)*100</f>
        <v>1.8752653242031045</v>
      </c>
      <c r="J296" s="76" t="s">
        <v>2122</v>
      </c>
    </row>
    <row r="297" spans="1:10">
      <c r="A297" s="156" t="s">
        <v>64</v>
      </c>
      <c r="B297" s="164" t="s">
        <v>408</v>
      </c>
      <c r="C297" s="281">
        <v>267</v>
      </c>
      <c r="D297" s="205">
        <v>14294</v>
      </c>
      <c r="E297" s="222">
        <v>7102</v>
      </c>
      <c r="F297" s="222">
        <v>7192</v>
      </c>
      <c r="G297" s="222">
        <v>8019</v>
      </c>
      <c r="H297" s="222">
        <v>6275</v>
      </c>
      <c r="I297" s="276">
        <f>(C297/D297)*100</f>
        <v>1.867916608367147</v>
      </c>
      <c r="J297" s="76" t="s">
        <v>2123</v>
      </c>
    </row>
    <row r="298" spans="1:10">
      <c r="A298" s="156" t="s">
        <v>72</v>
      </c>
      <c r="B298" s="164" t="s">
        <v>1629</v>
      </c>
      <c r="C298" s="281">
        <v>89</v>
      </c>
      <c r="D298" s="205">
        <v>4768</v>
      </c>
      <c r="E298" s="222">
        <v>2469</v>
      </c>
      <c r="F298" s="222">
        <v>2299</v>
      </c>
      <c r="G298" s="222">
        <v>3094</v>
      </c>
      <c r="H298" s="222">
        <v>1674</v>
      </c>
      <c r="I298" s="276">
        <f>(C298/D298)*100</f>
        <v>1.8666107382550337</v>
      </c>
      <c r="J298" s="76" t="s">
        <v>2124</v>
      </c>
    </row>
    <row r="299" spans="1:10">
      <c r="A299" s="156" t="s">
        <v>64</v>
      </c>
      <c r="B299" s="164" t="s">
        <v>560</v>
      </c>
      <c r="C299" s="281">
        <v>133</v>
      </c>
      <c r="D299" s="205">
        <v>7172</v>
      </c>
      <c r="E299" s="222">
        <v>3590</v>
      </c>
      <c r="F299" s="222">
        <v>3582</v>
      </c>
      <c r="G299" s="222">
        <v>5660</v>
      </c>
      <c r="H299" s="222">
        <v>1512</v>
      </c>
      <c r="I299" s="276">
        <f>(C299/D299)*100</f>
        <v>1.8544339096486335</v>
      </c>
      <c r="J299" s="76" t="s">
        <v>2125</v>
      </c>
    </row>
    <row r="300" spans="1:10">
      <c r="A300" s="156" t="s">
        <v>52</v>
      </c>
      <c r="B300" s="164" t="s">
        <v>1579</v>
      </c>
      <c r="C300" s="281">
        <v>65</v>
      </c>
      <c r="D300" s="205">
        <v>3515</v>
      </c>
      <c r="E300" s="222">
        <v>1770</v>
      </c>
      <c r="F300" s="222">
        <v>1745</v>
      </c>
      <c r="G300" s="222">
        <v>2776</v>
      </c>
      <c r="H300" s="222">
        <v>739</v>
      </c>
      <c r="I300" s="276">
        <f>(C300/D300)*100</f>
        <v>1.8492176386913231</v>
      </c>
      <c r="J300" s="76" t="s">
        <v>2126</v>
      </c>
    </row>
    <row r="301" spans="1:10">
      <c r="A301" s="156" t="s">
        <v>58</v>
      </c>
      <c r="B301" s="164" t="s">
        <v>238</v>
      </c>
      <c r="C301" s="281">
        <v>395</v>
      </c>
      <c r="D301" s="205">
        <v>21366</v>
      </c>
      <c r="E301" s="222">
        <v>10509</v>
      </c>
      <c r="F301" s="222">
        <v>10857</v>
      </c>
      <c r="G301" s="222">
        <v>17029</v>
      </c>
      <c r="H301" s="222">
        <v>4337</v>
      </c>
      <c r="I301" s="276">
        <f>(C301/D301)*100</f>
        <v>1.848731629692034</v>
      </c>
      <c r="J301" s="76" t="s">
        <v>2127</v>
      </c>
    </row>
    <row r="302" spans="1:10">
      <c r="A302" s="156" t="s">
        <v>56</v>
      </c>
      <c r="B302" s="164" t="s">
        <v>130</v>
      </c>
      <c r="C302" s="281">
        <v>982</v>
      </c>
      <c r="D302" s="205">
        <v>53474</v>
      </c>
      <c r="E302" s="222">
        <v>27074</v>
      </c>
      <c r="F302" s="222">
        <v>26400</v>
      </c>
      <c r="G302" s="222">
        <v>46095</v>
      </c>
      <c r="H302" s="222">
        <v>7379</v>
      </c>
      <c r="I302" s="276">
        <f>(C302/D302)*100</f>
        <v>1.8364064779145004</v>
      </c>
      <c r="J302" s="76" t="s">
        <v>2128</v>
      </c>
    </row>
    <row r="303" spans="1:10">
      <c r="A303" s="156" t="s">
        <v>917</v>
      </c>
      <c r="B303" s="164" t="s">
        <v>427</v>
      </c>
      <c r="C303" s="281">
        <v>123</v>
      </c>
      <c r="D303" s="205">
        <v>6705</v>
      </c>
      <c r="E303" s="222">
        <v>3355</v>
      </c>
      <c r="F303" s="222">
        <v>3350</v>
      </c>
      <c r="G303" s="222">
        <v>1688</v>
      </c>
      <c r="H303" s="222">
        <v>5017</v>
      </c>
      <c r="I303" s="276">
        <f>(C303/D303)*100</f>
        <v>1.8344519015659957</v>
      </c>
      <c r="J303" s="76" t="s">
        <v>2129</v>
      </c>
    </row>
    <row r="304" spans="1:10">
      <c r="A304" s="156" t="s">
        <v>79</v>
      </c>
      <c r="B304" s="164" t="s">
        <v>791</v>
      </c>
      <c r="C304" s="281">
        <v>70</v>
      </c>
      <c r="D304" s="205">
        <v>3817</v>
      </c>
      <c r="E304" s="222">
        <v>2024</v>
      </c>
      <c r="F304" s="222">
        <v>1793</v>
      </c>
      <c r="G304" s="222">
        <v>2052</v>
      </c>
      <c r="H304" s="222">
        <v>1765</v>
      </c>
      <c r="I304" s="276">
        <f>(C304/D304)*100</f>
        <v>1.8339009693476553</v>
      </c>
      <c r="J304" s="76" t="s">
        <v>2130</v>
      </c>
    </row>
    <row r="305" spans="1:10">
      <c r="A305" s="156" t="s">
        <v>52</v>
      </c>
      <c r="B305" s="164" t="s">
        <v>1681</v>
      </c>
      <c r="C305" s="281">
        <v>163</v>
      </c>
      <c r="D305" s="205">
        <v>8912</v>
      </c>
      <c r="E305" s="222">
        <v>4555</v>
      </c>
      <c r="F305" s="222">
        <v>4357</v>
      </c>
      <c r="G305" s="222">
        <v>7862</v>
      </c>
      <c r="H305" s="222">
        <v>1050</v>
      </c>
      <c r="I305" s="276">
        <f>(C305/D305)*100</f>
        <v>1.8289946140035909</v>
      </c>
      <c r="J305" s="76" t="s">
        <v>2131</v>
      </c>
    </row>
    <row r="306" spans="1:10">
      <c r="A306" s="156" t="s">
        <v>72</v>
      </c>
      <c r="B306" s="164" t="s">
        <v>410</v>
      </c>
      <c r="C306" s="281">
        <v>165</v>
      </c>
      <c r="D306" s="205">
        <v>9031</v>
      </c>
      <c r="E306" s="222">
        <v>4606</v>
      </c>
      <c r="F306" s="222">
        <v>4425</v>
      </c>
      <c r="G306" s="222">
        <v>5659</v>
      </c>
      <c r="H306" s="222">
        <v>3372</v>
      </c>
      <c r="I306" s="276">
        <f>(C306/D306)*100</f>
        <v>1.8270401948842874</v>
      </c>
      <c r="J306" s="76" t="s">
        <v>2132</v>
      </c>
    </row>
    <row r="307" spans="1:10">
      <c r="A307" s="156" t="s">
        <v>72</v>
      </c>
      <c r="B307" s="164" t="s">
        <v>518</v>
      </c>
      <c r="C307" s="281">
        <v>95</v>
      </c>
      <c r="D307" s="205">
        <v>5225</v>
      </c>
      <c r="E307" s="222">
        <v>2779</v>
      </c>
      <c r="F307" s="222">
        <v>2446</v>
      </c>
      <c r="G307" s="222">
        <v>3107</v>
      </c>
      <c r="H307" s="222">
        <v>2118</v>
      </c>
      <c r="I307" s="276">
        <f>(C307/D307)*100</f>
        <v>1.8181818181818181</v>
      </c>
      <c r="J307" s="76" t="s">
        <v>2133</v>
      </c>
    </row>
    <row r="308" spans="1:10">
      <c r="A308" s="156" t="s">
        <v>72</v>
      </c>
      <c r="B308" s="164" t="s">
        <v>93</v>
      </c>
      <c r="C308" s="16">
        <v>1672</v>
      </c>
      <c r="D308" s="205">
        <v>92171</v>
      </c>
      <c r="E308" s="222">
        <v>44715</v>
      </c>
      <c r="F308" s="222">
        <v>47456</v>
      </c>
      <c r="G308" s="222">
        <v>87835</v>
      </c>
      <c r="H308" s="222">
        <v>4336</v>
      </c>
      <c r="I308" s="276">
        <f>(C308/D308)*100</f>
        <v>1.8140195940154713</v>
      </c>
      <c r="J308" s="76" t="s">
        <v>2134</v>
      </c>
    </row>
    <row r="309" spans="1:10">
      <c r="A309" s="156" t="s">
        <v>61</v>
      </c>
      <c r="B309" s="164" t="s">
        <v>129</v>
      </c>
      <c r="C309" s="281">
        <v>968</v>
      </c>
      <c r="D309" s="205">
        <v>53379</v>
      </c>
      <c r="E309" s="222">
        <v>26158</v>
      </c>
      <c r="F309" s="222">
        <v>27221</v>
      </c>
      <c r="G309" s="222">
        <v>52396</v>
      </c>
      <c r="H309" s="222">
        <v>983</v>
      </c>
      <c r="I309" s="276">
        <f>(C309/D309)*100</f>
        <v>1.8134472358043427</v>
      </c>
      <c r="J309" s="76" t="s">
        <v>2135</v>
      </c>
    </row>
    <row r="310" spans="1:10">
      <c r="A310" s="156" t="s">
        <v>72</v>
      </c>
      <c r="B310" s="164" t="s">
        <v>432</v>
      </c>
      <c r="C310" s="281">
        <v>249</v>
      </c>
      <c r="D310" s="205">
        <v>13752</v>
      </c>
      <c r="E310" s="222">
        <v>6896</v>
      </c>
      <c r="F310" s="222">
        <v>6856</v>
      </c>
      <c r="G310" s="222">
        <v>10189</v>
      </c>
      <c r="H310" s="222">
        <v>3563</v>
      </c>
      <c r="I310" s="276">
        <f>(C310/D310)*100</f>
        <v>1.8106457242582898</v>
      </c>
      <c r="J310" s="76" t="s">
        <v>2136</v>
      </c>
    </row>
    <row r="311" spans="1:10">
      <c r="A311" s="156" t="s">
        <v>79</v>
      </c>
      <c r="B311" s="164" t="s">
        <v>205</v>
      </c>
      <c r="C311" s="281">
        <v>320</v>
      </c>
      <c r="D311" s="205">
        <v>17674</v>
      </c>
      <c r="E311" s="222">
        <v>9172</v>
      </c>
      <c r="F311" s="222">
        <v>8502</v>
      </c>
      <c r="G311" s="222">
        <v>10851</v>
      </c>
      <c r="H311" s="222">
        <v>6823</v>
      </c>
      <c r="I311" s="276">
        <f>(C311/D311)*100</f>
        <v>1.8105691976915244</v>
      </c>
      <c r="J311" s="76" t="s">
        <v>2137</v>
      </c>
    </row>
    <row r="312" spans="1:10">
      <c r="A312" s="156" t="s">
        <v>72</v>
      </c>
      <c r="B312" s="164" t="s">
        <v>387</v>
      </c>
      <c r="C312" s="281">
        <v>157</v>
      </c>
      <c r="D312" s="205">
        <v>8673</v>
      </c>
      <c r="E312" s="222">
        <v>4505</v>
      </c>
      <c r="F312" s="222">
        <v>4168</v>
      </c>
      <c r="G312" s="222">
        <v>4518</v>
      </c>
      <c r="H312" s="222">
        <v>4155</v>
      </c>
      <c r="I312" s="276">
        <f>(C312/D312)*100</f>
        <v>1.8102156116683963</v>
      </c>
      <c r="J312" s="76" t="s">
        <v>2138</v>
      </c>
    </row>
    <row r="313" spans="1:10">
      <c r="A313" s="156" t="s">
        <v>64</v>
      </c>
      <c r="B313" s="164" t="s">
        <v>1683</v>
      </c>
      <c r="C313" s="281">
        <v>80</v>
      </c>
      <c r="D313" s="205">
        <v>4420</v>
      </c>
      <c r="E313" s="222">
        <v>2199</v>
      </c>
      <c r="F313" s="222">
        <v>2221</v>
      </c>
      <c r="G313" s="222">
        <v>4035</v>
      </c>
      <c r="H313" s="222">
        <v>385</v>
      </c>
      <c r="I313" s="276">
        <f>(C313/D313)*100</f>
        <v>1.809954751131222</v>
      </c>
      <c r="J313" s="76" t="s">
        <v>2139</v>
      </c>
    </row>
    <row r="314" spans="1:10">
      <c r="A314" s="156" t="s">
        <v>58</v>
      </c>
      <c r="B314" s="164" t="s">
        <v>426</v>
      </c>
      <c r="C314" s="281">
        <v>110</v>
      </c>
      <c r="D314" s="205">
        <v>6078</v>
      </c>
      <c r="E314" s="222">
        <v>3116</v>
      </c>
      <c r="F314" s="222">
        <v>2962</v>
      </c>
      <c r="G314" s="222">
        <v>4032</v>
      </c>
      <c r="H314" s="222">
        <v>2046</v>
      </c>
      <c r="I314" s="276">
        <f>(C314/D314)*100</f>
        <v>1.809805857189865</v>
      </c>
      <c r="J314" s="76" t="s">
        <v>2140</v>
      </c>
    </row>
    <row r="315" spans="1:10">
      <c r="A315" s="156" t="s">
        <v>58</v>
      </c>
      <c r="B315" s="164" t="s">
        <v>1656</v>
      </c>
      <c r="C315" s="16">
        <v>1823</v>
      </c>
      <c r="D315" s="205">
        <v>100861</v>
      </c>
      <c r="E315" s="222">
        <v>48847</v>
      </c>
      <c r="F315" s="222">
        <v>52014</v>
      </c>
      <c r="G315" s="222">
        <v>93320</v>
      </c>
      <c r="H315" s="222">
        <v>7541</v>
      </c>
      <c r="I315" s="276">
        <f>(C315/D315)*100</f>
        <v>1.807437959171533</v>
      </c>
      <c r="J315" s="76" t="s">
        <v>2141</v>
      </c>
    </row>
    <row r="316" spans="1:10">
      <c r="A316" s="156" t="s">
        <v>917</v>
      </c>
      <c r="B316" s="164" t="s">
        <v>439</v>
      </c>
      <c r="C316" s="281">
        <v>100</v>
      </c>
      <c r="D316" s="205">
        <v>5533</v>
      </c>
      <c r="E316" s="222">
        <v>2879</v>
      </c>
      <c r="F316" s="222">
        <v>2654</v>
      </c>
      <c r="G316" s="222">
        <v>3757</v>
      </c>
      <c r="H316" s="222">
        <v>1776</v>
      </c>
      <c r="I316" s="276">
        <f>(C316/D316)*100</f>
        <v>1.8073377914332187</v>
      </c>
      <c r="J316" s="76" t="s">
        <v>2142</v>
      </c>
    </row>
    <row r="317" spans="1:10">
      <c r="A317" s="156" t="s">
        <v>72</v>
      </c>
      <c r="B317" s="164" t="s">
        <v>481</v>
      </c>
      <c r="C317" s="281">
        <v>101</v>
      </c>
      <c r="D317" s="205">
        <v>5589</v>
      </c>
      <c r="E317" s="222">
        <v>2861</v>
      </c>
      <c r="F317" s="222">
        <v>2728</v>
      </c>
      <c r="G317" s="222">
        <v>4068</v>
      </c>
      <c r="H317" s="222">
        <v>1521</v>
      </c>
      <c r="I317" s="276">
        <f>(C317/D317)*100</f>
        <v>1.8071211307926285</v>
      </c>
      <c r="J317" s="76" t="s">
        <v>2143</v>
      </c>
    </row>
    <row r="318" spans="1:10">
      <c r="A318" s="156" t="s">
        <v>52</v>
      </c>
      <c r="B318" s="164" t="s">
        <v>1700</v>
      </c>
      <c r="C318" s="281">
        <v>503</v>
      </c>
      <c r="D318" s="205">
        <v>27850</v>
      </c>
      <c r="E318" s="222">
        <v>13663</v>
      </c>
      <c r="F318" s="222">
        <v>14187</v>
      </c>
      <c r="G318" s="222">
        <v>24771</v>
      </c>
      <c r="H318" s="222">
        <v>3079</v>
      </c>
      <c r="I318" s="276">
        <f>(C318/D318)*100</f>
        <v>1.8061041292639139</v>
      </c>
      <c r="J318" s="76" t="s">
        <v>2144</v>
      </c>
    </row>
    <row r="319" spans="1:10">
      <c r="A319" s="156" t="s">
        <v>917</v>
      </c>
      <c r="B319" s="164" t="s">
        <v>365</v>
      </c>
      <c r="C319" s="281">
        <v>246</v>
      </c>
      <c r="D319" s="205">
        <v>13625</v>
      </c>
      <c r="E319" s="222">
        <v>6757</v>
      </c>
      <c r="F319" s="222">
        <v>6868</v>
      </c>
      <c r="G319" s="222">
        <v>6842</v>
      </c>
      <c r="H319" s="222">
        <v>6783</v>
      </c>
      <c r="I319" s="276">
        <f>(C319/D319)*100</f>
        <v>1.8055045871559632</v>
      </c>
      <c r="J319" s="76" t="s">
        <v>2145</v>
      </c>
    </row>
    <row r="320" spans="1:10">
      <c r="A320" s="156" t="s">
        <v>52</v>
      </c>
      <c r="B320" s="164" t="s">
        <v>567</v>
      </c>
      <c r="C320" s="281">
        <v>95</v>
      </c>
      <c r="D320" s="205">
        <v>5267</v>
      </c>
      <c r="E320" s="222">
        <v>2757</v>
      </c>
      <c r="F320" s="222">
        <v>2510</v>
      </c>
      <c r="G320" s="222">
        <v>2833</v>
      </c>
      <c r="H320" s="222">
        <v>2434</v>
      </c>
      <c r="I320" s="276">
        <f>(C320/D320)*100</f>
        <v>1.8036833111828365</v>
      </c>
      <c r="J320" s="76" t="s">
        <v>2146</v>
      </c>
    </row>
    <row r="321" spans="1:10">
      <c r="A321" s="156" t="s">
        <v>72</v>
      </c>
      <c r="B321" s="164" t="s">
        <v>443</v>
      </c>
      <c r="C321" s="281">
        <v>117</v>
      </c>
      <c r="D321" s="205">
        <v>6513</v>
      </c>
      <c r="E321" s="222">
        <v>3251</v>
      </c>
      <c r="F321" s="222">
        <v>3262</v>
      </c>
      <c r="G321" s="222">
        <v>5585</v>
      </c>
      <c r="H321" s="222">
        <v>928</v>
      </c>
      <c r="I321" s="276">
        <f>(C321/D321)*100</f>
        <v>1.7964071856287425</v>
      </c>
      <c r="J321" s="76" t="s">
        <v>2147</v>
      </c>
    </row>
    <row r="322" spans="1:10">
      <c r="A322" s="156" t="s">
        <v>64</v>
      </c>
      <c r="B322" s="164" t="s">
        <v>242</v>
      </c>
      <c r="C322" s="281">
        <v>399</v>
      </c>
      <c r="D322" s="205">
        <v>22232</v>
      </c>
      <c r="E322" s="222">
        <v>10745</v>
      </c>
      <c r="F322" s="222">
        <v>11487</v>
      </c>
      <c r="G322" s="222">
        <v>17591</v>
      </c>
      <c r="H322" s="222">
        <v>4641</v>
      </c>
      <c r="I322" s="276">
        <f>(C322/D322)*100</f>
        <v>1.7947103274559193</v>
      </c>
      <c r="J322" s="76" t="s">
        <v>2148</v>
      </c>
    </row>
    <row r="323" spans="1:10">
      <c r="A323" s="156" t="s">
        <v>58</v>
      </c>
      <c r="B323" s="164" t="s">
        <v>84</v>
      </c>
      <c r="C323" s="16">
        <v>2265</v>
      </c>
      <c r="D323" s="205">
        <v>126325</v>
      </c>
      <c r="E323" s="222">
        <v>60155</v>
      </c>
      <c r="F323" s="222">
        <v>66170</v>
      </c>
      <c r="G323" s="222">
        <v>115617</v>
      </c>
      <c r="H323" s="222">
        <v>10708</v>
      </c>
      <c r="I323" s="276">
        <f>(C323/D323)*100</f>
        <v>1.7929942608351475</v>
      </c>
      <c r="J323" s="76" t="s">
        <v>2149</v>
      </c>
    </row>
    <row r="324" spans="1:10">
      <c r="A324" s="156" t="s">
        <v>917</v>
      </c>
      <c r="B324" s="164" t="s">
        <v>1716</v>
      </c>
      <c r="C324" s="281">
        <v>74</v>
      </c>
      <c r="D324" s="205">
        <v>4135</v>
      </c>
      <c r="E324" s="222">
        <v>2068</v>
      </c>
      <c r="F324" s="222">
        <v>2067</v>
      </c>
      <c r="G324" s="222">
        <v>1230</v>
      </c>
      <c r="H324" s="222">
        <v>2905</v>
      </c>
      <c r="I324" s="276">
        <f>(C324/D324)*100</f>
        <v>1.7896009673518742</v>
      </c>
      <c r="J324" s="76" t="s">
        <v>2150</v>
      </c>
    </row>
    <row r="325" spans="1:10">
      <c r="A325" s="156" t="s">
        <v>52</v>
      </c>
      <c r="B325" s="164" t="s">
        <v>314</v>
      </c>
      <c r="C325" s="281">
        <v>306</v>
      </c>
      <c r="D325" s="205">
        <v>17119</v>
      </c>
      <c r="E325" s="222">
        <v>8703</v>
      </c>
      <c r="F325" s="222">
        <v>8416</v>
      </c>
      <c r="G325" s="222">
        <v>10741</v>
      </c>
      <c r="H325" s="222">
        <v>6378</v>
      </c>
      <c r="I325" s="276">
        <f>(C325/D325)*100</f>
        <v>1.7874875868917579</v>
      </c>
      <c r="J325" s="76" t="s">
        <v>2151</v>
      </c>
    </row>
    <row r="326" spans="1:10">
      <c r="A326" s="156" t="s">
        <v>52</v>
      </c>
      <c r="B326" s="164" t="s">
        <v>134</v>
      </c>
      <c r="C326" s="16">
        <v>1048</v>
      </c>
      <c r="D326" s="205">
        <v>58696</v>
      </c>
      <c r="E326" s="222">
        <v>28729</v>
      </c>
      <c r="F326" s="222">
        <v>29967</v>
      </c>
      <c r="G326" s="222">
        <v>49939</v>
      </c>
      <c r="H326" s="222">
        <v>8757</v>
      </c>
      <c r="I326" s="276">
        <f>(C326/D326)*100</f>
        <v>1.7854709009131799</v>
      </c>
      <c r="J326" s="76" t="s">
        <v>2152</v>
      </c>
    </row>
    <row r="327" spans="1:10">
      <c r="A327" s="156" t="s">
        <v>58</v>
      </c>
      <c r="B327" s="164" t="s">
        <v>608</v>
      </c>
      <c r="C327" s="281">
        <v>70</v>
      </c>
      <c r="D327" s="205">
        <v>3924</v>
      </c>
      <c r="E327" s="222">
        <v>1895</v>
      </c>
      <c r="F327" s="222">
        <v>2029</v>
      </c>
      <c r="G327" s="222">
        <v>2553</v>
      </c>
      <c r="H327" s="222">
        <v>1371</v>
      </c>
      <c r="I327" s="276">
        <f>(C327/D327)*100</f>
        <v>1.7838939857288481</v>
      </c>
      <c r="J327" s="76" t="s">
        <v>2153</v>
      </c>
    </row>
    <row r="328" spans="1:10">
      <c r="A328" s="156" t="s">
        <v>72</v>
      </c>
      <c r="B328" s="164" t="s">
        <v>1781</v>
      </c>
      <c r="C328" s="281">
        <v>125</v>
      </c>
      <c r="D328" s="205">
        <v>7008</v>
      </c>
      <c r="E328" s="222">
        <v>3394</v>
      </c>
      <c r="F328" s="222">
        <v>3614</v>
      </c>
      <c r="G328" s="222">
        <v>5940</v>
      </c>
      <c r="H328" s="222">
        <v>1068</v>
      </c>
      <c r="I328" s="276">
        <f>(C328/D328)*100</f>
        <v>1.783675799086758</v>
      </c>
      <c r="J328" s="76" t="s">
        <v>2154</v>
      </c>
    </row>
    <row r="329" spans="1:10">
      <c r="A329" s="156" t="s">
        <v>72</v>
      </c>
      <c r="B329" s="164" t="s">
        <v>510</v>
      </c>
      <c r="C329" s="281">
        <v>114</v>
      </c>
      <c r="D329" s="205">
        <v>6406</v>
      </c>
      <c r="E329" s="222">
        <v>3233</v>
      </c>
      <c r="F329" s="222">
        <v>3173</v>
      </c>
      <c r="G329" s="222">
        <v>3034</v>
      </c>
      <c r="H329" s="222">
        <v>3372</v>
      </c>
      <c r="I329" s="276">
        <f>(C329/D329)*100</f>
        <v>1.7795816422104278</v>
      </c>
      <c r="J329" s="76" t="s">
        <v>2155</v>
      </c>
    </row>
    <row r="330" spans="1:10">
      <c r="A330" s="156" t="s">
        <v>72</v>
      </c>
      <c r="B330" s="164" t="s">
        <v>1679</v>
      </c>
      <c r="C330" s="281">
        <v>69</v>
      </c>
      <c r="D330" s="205">
        <v>3878</v>
      </c>
      <c r="E330" s="222">
        <v>1987</v>
      </c>
      <c r="F330" s="222">
        <v>1891</v>
      </c>
      <c r="G330" s="222">
        <v>2056</v>
      </c>
      <c r="H330" s="222">
        <v>1822</v>
      </c>
      <c r="I330" s="276">
        <f>(C330/D330)*100</f>
        <v>1.7792676637441982</v>
      </c>
      <c r="J330" s="76" t="s">
        <v>2156</v>
      </c>
    </row>
    <row r="331" spans="1:10">
      <c r="A331" s="156" t="s">
        <v>56</v>
      </c>
      <c r="B331" s="164" t="s">
        <v>88</v>
      </c>
      <c r="C331" s="16">
        <v>1952</v>
      </c>
      <c r="D331" s="205">
        <v>109779</v>
      </c>
      <c r="E331" s="222">
        <v>54135</v>
      </c>
      <c r="F331" s="222">
        <v>55644</v>
      </c>
      <c r="G331" s="222">
        <v>102558</v>
      </c>
      <c r="H331" s="222">
        <v>7221</v>
      </c>
      <c r="I331" s="276">
        <f>(C331/D331)*100</f>
        <v>1.7781178549631533</v>
      </c>
      <c r="J331" s="76" t="s">
        <v>2157</v>
      </c>
    </row>
    <row r="332" spans="1:10">
      <c r="A332" s="156" t="s">
        <v>58</v>
      </c>
      <c r="B332" s="164" t="s">
        <v>369</v>
      </c>
      <c r="C332" s="281">
        <v>209</v>
      </c>
      <c r="D332" s="205">
        <v>11758</v>
      </c>
      <c r="E332" s="222">
        <v>5716</v>
      </c>
      <c r="F332" s="222">
        <v>6042</v>
      </c>
      <c r="G332" s="222">
        <v>10757</v>
      </c>
      <c r="H332" s="222">
        <v>1001</v>
      </c>
      <c r="I332" s="276">
        <f>(C332/D332)*100</f>
        <v>1.7775131825140331</v>
      </c>
      <c r="J332" s="76" t="s">
        <v>2158</v>
      </c>
    </row>
    <row r="333" spans="1:10">
      <c r="A333" s="156" t="s">
        <v>72</v>
      </c>
      <c r="B333" s="164" t="s">
        <v>1663</v>
      </c>
      <c r="C333" s="281">
        <v>45</v>
      </c>
      <c r="D333" s="205">
        <v>2533</v>
      </c>
      <c r="E333" s="222">
        <v>1304</v>
      </c>
      <c r="F333" s="222">
        <v>1229</v>
      </c>
      <c r="G333" s="222">
        <v>2249</v>
      </c>
      <c r="H333" s="222">
        <v>284</v>
      </c>
      <c r="I333" s="276">
        <f>(C333/D333)*100</f>
        <v>1.7765495459928937</v>
      </c>
      <c r="J333" s="76" t="s">
        <v>2159</v>
      </c>
    </row>
    <row r="334" spans="1:10">
      <c r="A334" s="156" t="s">
        <v>52</v>
      </c>
      <c r="B334" s="164" t="s">
        <v>1618</v>
      </c>
      <c r="C334" s="281">
        <v>176</v>
      </c>
      <c r="D334" s="205">
        <v>9938</v>
      </c>
      <c r="E334" s="222">
        <v>5054</v>
      </c>
      <c r="F334" s="222">
        <v>4884</v>
      </c>
      <c r="G334" s="222">
        <v>6231</v>
      </c>
      <c r="H334" s="222">
        <v>3707</v>
      </c>
      <c r="I334" s="276">
        <f>(C334/D334)*100</f>
        <v>1.7709800764741397</v>
      </c>
      <c r="J334" s="76" t="s">
        <v>2160</v>
      </c>
    </row>
    <row r="335" spans="1:10">
      <c r="A335" s="156" t="s">
        <v>72</v>
      </c>
      <c r="B335" s="164" t="s">
        <v>423</v>
      </c>
      <c r="C335" s="281">
        <v>142</v>
      </c>
      <c r="D335" s="205">
        <v>8031</v>
      </c>
      <c r="E335" s="222">
        <v>4034</v>
      </c>
      <c r="F335" s="222">
        <v>3997</v>
      </c>
      <c r="G335" s="222">
        <v>6716</v>
      </c>
      <c r="H335" s="222">
        <v>1315</v>
      </c>
      <c r="I335" s="276">
        <f>(C335/D335)*100</f>
        <v>1.7681484248536921</v>
      </c>
      <c r="J335" s="76" t="s">
        <v>2161</v>
      </c>
    </row>
    <row r="336" spans="1:10">
      <c r="A336" s="156" t="s">
        <v>52</v>
      </c>
      <c r="B336" s="164" t="s">
        <v>436</v>
      </c>
      <c r="C336" s="281">
        <v>193</v>
      </c>
      <c r="D336" s="205">
        <v>10918</v>
      </c>
      <c r="E336" s="222">
        <v>5372</v>
      </c>
      <c r="F336" s="222">
        <v>5546</v>
      </c>
      <c r="G336" s="222">
        <v>8782</v>
      </c>
      <c r="H336" s="222">
        <v>2136</v>
      </c>
      <c r="I336" s="276">
        <f>(C336/D336)*100</f>
        <v>1.7677230261952739</v>
      </c>
      <c r="J336" s="76" t="s">
        <v>2162</v>
      </c>
    </row>
    <row r="337" spans="1:10">
      <c r="A337" s="156" t="s">
        <v>917</v>
      </c>
      <c r="B337" s="164" t="s">
        <v>1630</v>
      </c>
      <c r="C337" s="281">
        <v>263</v>
      </c>
      <c r="D337" s="205">
        <v>14930</v>
      </c>
      <c r="E337" s="222">
        <v>7489</v>
      </c>
      <c r="F337" s="222">
        <v>7441</v>
      </c>
      <c r="G337" s="222">
        <v>10275</v>
      </c>
      <c r="H337" s="222">
        <v>4655</v>
      </c>
      <c r="I337" s="276">
        <f>(C337/D337)*100</f>
        <v>1.7615539182853315</v>
      </c>
      <c r="J337" s="76" t="s">
        <v>2163</v>
      </c>
    </row>
    <row r="338" spans="1:10">
      <c r="A338" s="156" t="s">
        <v>72</v>
      </c>
      <c r="B338" s="164" t="s">
        <v>1576</v>
      </c>
      <c r="C338" s="281">
        <v>445</v>
      </c>
      <c r="D338" s="205">
        <v>25266</v>
      </c>
      <c r="E338" s="222">
        <v>12515</v>
      </c>
      <c r="F338" s="222">
        <v>12751</v>
      </c>
      <c r="G338" s="222">
        <v>20417</v>
      </c>
      <c r="H338" s="222">
        <v>4849</v>
      </c>
      <c r="I338" s="276">
        <f>(C338/D338)*100</f>
        <v>1.7612601915617827</v>
      </c>
      <c r="J338" s="76" t="s">
        <v>2164</v>
      </c>
    </row>
    <row r="339" spans="1:10">
      <c r="A339" s="156" t="s">
        <v>58</v>
      </c>
      <c r="B339" s="164" t="s">
        <v>1703</v>
      </c>
      <c r="C339" s="281">
        <v>81</v>
      </c>
      <c r="D339" s="205">
        <v>4603</v>
      </c>
      <c r="E339" s="222">
        <v>2337</v>
      </c>
      <c r="F339" s="222">
        <v>2266</v>
      </c>
      <c r="G339" s="222">
        <v>2195</v>
      </c>
      <c r="H339" s="222">
        <v>2408</v>
      </c>
      <c r="I339" s="276">
        <f>(C339/D339)*100</f>
        <v>1.7597219204866392</v>
      </c>
      <c r="J339" s="76" t="s">
        <v>2165</v>
      </c>
    </row>
    <row r="340" spans="1:10">
      <c r="A340" s="156" t="s">
        <v>79</v>
      </c>
      <c r="B340" s="164" t="s">
        <v>215</v>
      </c>
      <c r="C340" s="281">
        <v>347</v>
      </c>
      <c r="D340" s="205">
        <v>19721</v>
      </c>
      <c r="E340" s="222">
        <v>9928</v>
      </c>
      <c r="F340" s="222">
        <v>9793</v>
      </c>
      <c r="G340" s="222">
        <v>15924</v>
      </c>
      <c r="H340" s="222">
        <v>3797</v>
      </c>
      <c r="I340" s="276">
        <f>(C340/D340)*100</f>
        <v>1.7595456619846863</v>
      </c>
      <c r="J340" s="76" t="s">
        <v>2166</v>
      </c>
    </row>
    <row r="341" spans="1:10">
      <c r="A341" s="156" t="s">
        <v>52</v>
      </c>
      <c r="B341" s="164" t="s">
        <v>633</v>
      </c>
      <c r="C341" s="281">
        <v>58</v>
      </c>
      <c r="D341" s="205">
        <v>3301</v>
      </c>
      <c r="E341" s="222">
        <v>1645</v>
      </c>
      <c r="F341" s="222">
        <v>1656</v>
      </c>
      <c r="G341" s="222">
        <v>1799</v>
      </c>
      <c r="H341" s="222">
        <v>1502</v>
      </c>
      <c r="I341" s="276">
        <f>(C341/D341)*100</f>
        <v>1.7570433202059983</v>
      </c>
      <c r="J341" s="76" t="s">
        <v>2167</v>
      </c>
    </row>
    <row r="342" spans="1:10">
      <c r="A342" s="156" t="s">
        <v>58</v>
      </c>
      <c r="B342" s="164" t="s">
        <v>1702</v>
      </c>
      <c r="C342" s="281">
        <v>49</v>
      </c>
      <c r="D342" s="205">
        <v>2789</v>
      </c>
      <c r="E342" s="222">
        <v>1450</v>
      </c>
      <c r="F342" s="222">
        <v>1339</v>
      </c>
      <c r="G342" s="222">
        <v>1620</v>
      </c>
      <c r="H342" s="222">
        <v>1169</v>
      </c>
      <c r="I342" s="276">
        <f>(C342/D342)*100</f>
        <v>1.7569021154535676</v>
      </c>
      <c r="J342" s="76" t="s">
        <v>2168</v>
      </c>
    </row>
    <row r="343" spans="1:10">
      <c r="A343" s="156" t="s">
        <v>72</v>
      </c>
      <c r="B343" s="164" t="s">
        <v>548</v>
      </c>
      <c r="C343" s="281">
        <v>143</v>
      </c>
      <c r="D343" s="205">
        <v>8168</v>
      </c>
      <c r="E343" s="222">
        <v>4186</v>
      </c>
      <c r="F343" s="222">
        <v>3982</v>
      </c>
      <c r="G343" s="222">
        <v>6140</v>
      </c>
      <c r="H343" s="222">
        <v>2028</v>
      </c>
      <c r="I343" s="276">
        <f>(C343/D343)*100</f>
        <v>1.7507345739471107</v>
      </c>
      <c r="J343" s="76" t="s">
        <v>2169</v>
      </c>
    </row>
    <row r="344" spans="1:10">
      <c r="A344" s="156" t="s">
        <v>72</v>
      </c>
      <c r="B344" s="164" t="s">
        <v>348</v>
      </c>
      <c r="C344" s="281">
        <v>207</v>
      </c>
      <c r="D344" s="205">
        <v>11836</v>
      </c>
      <c r="E344" s="222">
        <v>5976</v>
      </c>
      <c r="F344" s="222">
        <v>5860</v>
      </c>
      <c r="G344" s="222">
        <v>8966</v>
      </c>
      <c r="H344" s="222">
        <v>2870</v>
      </c>
      <c r="I344" s="276">
        <f>(C344/D344)*100</f>
        <v>1.7489016559648529</v>
      </c>
      <c r="J344" s="76" t="s">
        <v>2170</v>
      </c>
    </row>
    <row r="345" spans="1:10">
      <c r="A345" s="156" t="s">
        <v>72</v>
      </c>
      <c r="B345" s="164" t="s">
        <v>462</v>
      </c>
      <c r="C345" s="281">
        <v>126</v>
      </c>
      <c r="D345" s="205">
        <v>7239</v>
      </c>
      <c r="E345" s="222">
        <v>3627</v>
      </c>
      <c r="F345" s="222">
        <v>3612</v>
      </c>
      <c r="G345" s="222">
        <v>5280</v>
      </c>
      <c r="H345" s="222">
        <v>1959</v>
      </c>
      <c r="I345" s="276">
        <f>(C345/D345)*100</f>
        <v>1.7405719021964361</v>
      </c>
      <c r="J345" s="76" t="s">
        <v>2171</v>
      </c>
    </row>
    <row r="346" spans="1:10">
      <c r="A346" s="156" t="s">
        <v>52</v>
      </c>
      <c r="B346" s="164" t="s">
        <v>639</v>
      </c>
      <c r="C346" s="281">
        <v>59</v>
      </c>
      <c r="D346" s="205">
        <v>3399</v>
      </c>
      <c r="E346" s="222">
        <v>1709</v>
      </c>
      <c r="F346" s="222">
        <v>1690</v>
      </c>
      <c r="G346" s="222">
        <v>2581</v>
      </c>
      <c r="H346" s="222">
        <v>818</v>
      </c>
      <c r="I346" s="276">
        <f>(C346/D346)*100</f>
        <v>1.7358046484260075</v>
      </c>
      <c r="J346" s="76" t="s">
        <v>2172</v>
      </c>
    </row>
    <row r="347" spans="1:10">
      <c r="A347" s="156" t="s">
        <v>58</v>
      </c>
      <c r="B347" s="164" t="s">
        <v>543</v>
      </c>
      <c r="C347" s="281">
        <v>112</v>
      </c>
      <c r="D347" s="205">
        <v>6465</v>
      </c>
      <c r="E347" s="222">
        <v>3254</v>
      </c>
      <c r="F347" s="222">
        <v>3211</v>
      </c>
      <c r="G347" s="222">
        <v>4738</v>
      </c>
      <c r="H347" s="222">
        <v>1727</v>
      </c>
      <c r="I347" s="276">
        <f>(C347/D347)*100</f>
        <v>1.7324052590873935</v>
      </c>
      <c r="J347" s="76" t="s">
        <v>2173</v>
      </c>
    </row>
    <row r="348" spans="1:10">
      <c r="A348" s="156" t="s">
        <v>52</v>
      </c>
      <c r="B348" s="164" t="s">
        <v>353</v>
      </c>
      <c r="C348" s="281">
        <v>160</v>
      </c>
      <c r="D348" s="205">
        <v>9265</v>
      </c>
      <c r="E348" s="222">
        <v>4771</v>
      </c>
      <c r="F348" s="222">
        <v>4494</v>
      </c>
      <c r="G348" s="222">
        <v>7677</v>
      </c>
      <c r="H348" s="222">
        <v>1588</v>
      </c>
      <c r="I348" s="276">
        <f>(C348/D348)*100</f>
        <v>1.7269293038316245</v>
      </c>
      <c r="J348" s="76" t="s">
        <v>2174</v>
      </c>
    </row>
    <row r="349" spans="1:10">
      <c r="A349" s="156" t="s">
        <v>64</v>
      </c>
      <c r="B349" s="164" t="s">
        <v>367</v>
      </c>
      <c r="C349" s="281">
        <v>288</v>
      </c>
      <c r="D349" s="205">
        <v>16692</v>
      </c>
      <c r="E349" s="222">
        <v>8401</v>
      </c>
      <c r="F349" s="222">
        <v>8291</v>
      </c>
      <c r="G349" s="222">
        <v>15013</v>
      </c>
      <c r="H349" s="222">
        <v>1679</v>
      </c>
      <c r="I349" s="276">
        <f>(C349/D349)*100</f>
        <v>1.7253774263120056</v>
      </c>
      <c r="J349" s="76" t="s">
        <v>2175</v>
      </c>
    </row>
    <row r="350" spans="1:10">
      <c r="A350" s="156" t="s">
        <v>64</v>
      </c>
      <c r="B350" s="164" t="s">
        <v>544</v>
      </c>
      <c r="C350" s="281">
        <v>113</v>
      </c>
      <c r="D350" s="205">
        <v>6552</v>
      </c>
      <c r="E350" s="222">
        <v>3302</v>
      </c>
      <c r="F350" s="222">
        <v>3250</v>
      </c>
      <c r="G350" s="222">
        <v>4778</v>
      </c>
      <c r="H350" s="222">
        <v>1774</v>
      </c>
      <c r="I350" s="276">
        <f>(C350/D350)*100</f>
        <v>1.7246642246642248</v>
      </c>
      <c r="J350" s="76" t="s">
        <v>2176</v>
      </c>
    </row>
    <row r="351" spans="1:10">
      <c r="A351" s="156" t="s">
        <v>64</v>
      </c>
      <c r="B351" s="164" t="s">
        <v>113</v>
      </c>
      <c r="C351" s="16">
        <v>1471</v>
      </c>
      <c r="D351" s="205">
        <v>85322</v>
      </c>
      <c r="E351" s="222">
        <v>41729</v>
      </c>
      <c r="F351" s="222">
        <v>43593</v>
      </c>
      <c r="G351" s="222">
        <v>70548</v>
      </c>
      <c r="H351" s="222">
        <v>14774</v>
      </c>
      <c r="I351" s="276">
        <f>(C351/D351)*100</f>
        <v>1.7240571013337709</v>
      </c>
      <c r="J351" s="76" t="s">
        <v>2177</v>
      </c>
    </row>
    <row r="352" spans="1:10">
      <c r="A352" s="156" t="s">
        <v>58</v>
      </c>
      <c r="B352" s="164" t="s">
        <v>565</v>
      </c>
      <c r="C352" s="281">
        <v>82</v>
      </c>
      <c r="D352" s="205">
        <v>4758</v>
      </c>
      <c r="E352" s="222">
        <v>2335</v>
      </c>
      <c r="F352" s="222">
        <v>2423</v>
      </c>
      <c r="G352" s="222">
        <v>2135</v>
      </c>
      <c r="H352" s="222">
        <v>2623</v>
      </c>
      <c r="I352" s="276">
        <f>(C352/D352)*100</f>
        <v>1.7234131988230348</v>
      </c>
      <c r="J352" s="76" t="s">
        <v>2178</v>
      </c>
    </row>
    <row r="353" spans="1:10">
      <c r="A353" s="156" t="s">
        <v>79</v>
      </c>
      <c r="B353" s="164" t="s">
        <v>624</v>
      </c>
      <c r="C353" s="281">
        <v>111</v>
      </c>
      <c r="D353" s="205">
        <v>6453</v>
      </c>
      <c r="E353" s="222">
        <v>3394</v>
      </c>
      <c r="F353" s="222">
        <v>3059</v>
      </c>
      <c r="G353" s="222">
        <v>5297</v>
      </c>
      <c r="H353" s="222">
        <v>1156</v>
      </c>
      <c r="I353" s="276">
        <f>(C353/D353)*100</f>
        <v>1.7201301720130173</v>
      </c>
      <c r="J353" s="76" t="s">
        <v>2179</v>
      </c>
    </row>
    <row r="354" spans="1:10">
      <c r="A354" s="156" t="s">
        <v>58</v>
      </c>
      <c r="B354" s="164" t="s">
        <v>705</v>
      </c>
      <c r="C354" s="281">
        <v>70</v>
      </c>
      <c r="D354" s="205">
        <v>4076</v>
      </c>
      <c r="E354" s="222">
        <v>2045</v>
      </c>
      <c r="F354" s="222">
        <v>2031</v>
      </c>
      <c r="G354" s="222">
        <v>2701</v>
      </c>
      <c r="H354" s="222">
        <v>1375</v>
      </c>
      <c r="I354" s="276">
        <f>(C354/D354)*100</f>
        <v>1.7173699705593719</v>
      </c>
      <c r="J354" s="76" t="s">
        <v>2180</v>
      </c>
    </row>
    <row r="355" spans="1:10">
      <c r="A355" s="156" t="s">
        <v>79</v>
      </c>
      <c r="B355" s="164" t="s">
        <v>428</v>
      </c>
      <c r="C355" s="281">
        <v>148</v>
      </c>
      <c r="D355" s="205">
        <v>8631</v>
      </c>
      <c r="E355" s="222">
        <v>4549</v>
      </c>
      <c r="F355" s="222">
        <v>4082</v>
      </c>
      <c r="G355" s="222">
        <v>6408</v>
      </c>
      <c r="H355" s="222">
        <v>2223</v>
      </c>
      <c r="I355" s="276">
        <f>(C355/D355)*100</f>
        <v>1.7147491600046343</v>
      </c>
      <c r="J355" s="76" t="s">
        <v>2181</v>
      </c>
    </row>
    <row r="356" spans="1:10">
      <c r="A356" s="156" t="s">
        <v>52</v>
      </c>
      <c r="B356" s="164" t="s">
        <v>1795</v>
      </c>
      <c r="C356" s="281">
        <v>65</v>
      </c>
      <c r="D356" s="205">
        <v>3792</v>
      </c>
      <c r="E356" s="222">
        <v>2026</v>
      </c>
      <c r="F356" s="222">
        <v>1766</v>
      </c>
      <c r="G356" s="222">
        <v>1753</v>
      </c>
      <c r="H356" s="222">
        <v>2039</v>
      </c>
      <c r="I356" s="276">
        <f>(C356/D356)*100</f>
        <v>1.7141350210970463</v>
      </c>
      <c r="J356" s="76" t="s">
        <v>2182</v>
      </c>
    </row>
    <row r="357" spans="1:10">
      <c r="A357" s="156" t="s">
        <v>72</v>
      </c>
      <c r="B357" s="164" t="s">
        <v>447</v>
      </c>
      <c r="C357" s="281">
        <v>129</v>
      </c>
      <c r="D357" s="205">
        <v>7540</v>
      </c>
      <c r="E357" s="222">
        <v>3803</v>
      </c>
      <c r="F357" s="222">
        <v>3737</v>
      </c>
      <c r="G357" s="222">
        <v>6574</v>
      </c>
      <c r="H357" s="222">
        <v>966</v>
      </c>
      <c r="I357" s="276">
        <f>(C357/D357)*100</f>
        <v>1.7108753315649867</v>
      </c>
      <c r="J357" s="76" t="s">
        <v>2183</v>
      </c>
    </row>
    <row r="358" spans="1:10">
      <c r="A358" s="156" t="s">
        <v>64</v>
      </c>
      <c r="B358" s="164" t="s">
        <v>536</v>
      </c>
      <c r="C358" s="281">
        <v>76</v>
      </c>
      <c r="D358" s="205">
        <v>4443</v>
      </c>
      <c r="E358" s="222">
        <v>2237</v>
      </c>
      <c r="F358" s="222">
        <v>2206</v>
      </c>
      <c r="G358" s="222">
        <v>2119</v>
      </c>
      <c r="H358" s="222">
        <v>2324</v>
      </c>
      <c r="I358" s="276">
        <f>(C358/D358)*100</f>
        <v>1.7105559306774702</v>
      </c>
      <c r="J358" s="76" t="s">
        <v>2184</v>
      </c>
    </row>
    <row r="359" spans="1:10">
      <c r="A359" s="156" t="s">
        <v>72</v>
      </c>
      <c r="B359" s="164" t="s">
        <v>1610</v>
      </c>
      <c r="C359" s="281">
        <v>45</v>
      </c>
      <c r="D359" s="205">
        <v>2636</v>
      </c>
      <c r="E359" s="222">
        <v>1398</v>
      </c>
      <c r="F359" s="222">
        <v>1238</v>
      </c>
      <c r="G359" s="222">
        <v>1630</v>
      </c>
      <c r="H359" s="222">
        <v>1006</v>
      </c>
      <c r="I359" s="276">
        <f>(C359/D359)*100</f>
        <v>1.7071320182094081</v>
      </c>
      <c r="J359" s="76" t="s">
        <v>2185</v>
      </c>
    </row>
    <row r="360" spans="1:10">
      <c r="A360" s="156" t="s">
        <v>58</v>
      </c>
      <c r="B360" s="164" t="s">
        <v>1802</v>
      </c>
      <c r="C360" s="16">
        <v>1725</v>
      </c>
      <c r="D360" s="205">
        <v>101466</v>
      </c>
      <c r="E360" s="222">
        <v>50246</v>
      </c>
      <c r="F360" s="222">
        <v>51220</v>
      </c>
      <c r="G360" s="222">
        <v>97599</v>
      </c>
      <c r="H360" s="222">
        <v>3867</v>
      </c>
      <c r="I360" s="276">
        <f>(C360/D360)*100</f>
        <v>1.7000768730412157</v>
      </c>
      <c r="J360" s="76" t="s">
        <v>2186</v>
      </c>
    </row>
    <row r="361" spans="1:10">
      <c r="A361" s="156" t="s">
        <v>58</v>
      </c>
      <c r="B361" s="164" t="s">
        <v>696</v>
      </c>
      <c r="C361" s="281">
        <v>36</v>
      </c>
      <c r="D361" s="205">
        <v>2123</v>
      </c>
      <c r="E361" s="222">
        <v>1080</v>
      </c>
      <c r="F361" s="222">
        <v>1043</v>
      </c>
      <c r="G361" s="222">
        <v>1177</v>
      </c>
      <c r="H361" s="222">
        <v>946</v>
      </c>
      <c r="I361" s="276">
        <f>(C361/D361)*100</f>
        <v>1.6957136128120585</v>
      </c>
      <c r="J361" s="76" t="s">
        <v>2187</v>
      </c>
    </row>
    <row r="362" spans="1:10">
      <c r="A362" s="156" t="s">
        <v>72</v>
      </c>
      <c r="B362" s="164" t="s">
        <v>219</v>
      </c>
      <c r="C362" s="281">
        <v>260</v>
      </c>
      <c r="D362" s="205">
        <v>15373</v>
      </c>
      <c r="E362" s="222">
        <v>8105</v>
      </c>
      <c r="F362" s="222">
        <v>7268</v>
      </c>
      <c r="G362" s="222">
        <v>8857</v>
      </c>
      <c r="H362" s="222">
        <v>6516</v>
      </c>
      <c r="I362" s="276">
        <f>(C362/D362)*100</f>
        <v>1.6912769140701229</v>
      </c>
      <c r="J362" s="76" t="s">
        <v>2188</v>
      </c>
    </row>
    <row r="363" spans="1:10">
      <c r="A363" s="156" t="s">
        <v>72</v>
      </c>
      <c r="B363" s="164" t="s">
        <v>392</v>
      </c>
      <c r="C363" s="281">
        <v>194</v>
      </c>
      <c r="D363" s="205">
        <v>11518</v>
      </c>
      <c r="E363" s="222">
        <v>5856</v>
      </c>
      <c r="F363" s="222">
        <v>5662</v>
      </c>
      <c r="G363" s="222">
        <v>10106</v>
      </c>
      <c r="H363" s="222">
        <v>1412</v>
      </c>
      <c r="I363" s="276">
        <f>(C363/D363)*100</f>
        <v>1.684320194478208</v>
      </c>
      <c r="J363" s="76" t="s">
        <v>2189</v>
      </c>
    </row>
    <row r="364" spans="1:10">
      <c r="A364" s="156" t="s">
        <v>64</v>
      </c>
      <c r="B364" s="164" t="s">
        <v>558</v>
      </c>
      <c r="C364" s="281">
        <v>71</v>
      </c>
      <c r="D364" s="205">
        <v>4219</v>
      </c>
      <c r="E364" s="222">
        <v>2059</v>
      </c>
      <c r="F364" s="222">
        <v>2160</v>
      </c>
      <c r="G364" s="222">
        <v>3423</v>
      </c>
      <c r="H364" s="222">
        <v>796</v>
      </c>
      <c r="I364" s="276">
        <f>(C364/D364)*100</f>
        <v>1.6828632377340602</v>
      </c>
      <c r="J364" s="76" t="s">
        <v>2190</v>
      </c>
    </row>
    <row r="365" spans="1:10">
      <c r="A365" s="156" t="s">
        <v>917</v>
      </c>
      <c r="B365" s="164" t="s">
        <v>231</v>
      </c>
      <c r="C365" s="281">
        <v>354</v>
      </c>
      <c r="D365" s="205">
        <v>21037</v>
      </c>
      <c r="E365" s="222">
        <v>10477</v>
      </c>
      <c r="F365" s="222">
        <v>10560</v>
      </c>
      <c r="G365" s="222">
        <v>15105</v>
      </c>
      <c r="H365" s="222">
        <v>5932</v>
      </c>
      <c r="I365" s="276">
        <f>(C365/D365)*100</f>
        <v>1.6827494414602844</v>
      </c>
      <c r="J365" s="76" t="s">
        <v>2191</v>
      </c>
    </row>
    <row r="366" spans="1:10">
      <c r="A366" s="156" t="s">
        <v>79</v>
      </c>
      <c r="B366" s="164" t="s">
        <v>1633</v>
      </c>
      <c r="C366" s="281">
        <v>761</v>
      </c>
      <c r="D366" s="205">
        <v>45260</v>
      </c>
      <c r="E366" s="222">
        <v>23050</v>
      </c>
      <c r="F366" s="222">
        <v>22210</v>
      </c>
      <c r="G366" s="222">
        <v>36752</v>
      </c>
      <c r="H366" s="222">
        <v>8508</v>
      </c>
      <c r="I366" s="276">
        <f>(C366/D366)*100</f>
        <v>1.6813963764913831</v>
      </c>
      <c r="J366" s="76" t="s">
        <v>2192</v>
      </c>
    </row>
    <row r="367" spans="1:10">
      <c r="A367" s="156" t="s">
        <v>56</v>
      </c>
      <c r="B367" s="164" t="s">
        <v>226</v>
      </c>
      <c r="C367" s="281">
        <v>288</v>
      </c>
      <c r="D367" s="205">
        <v>17136</v>
      </c>
      <c r="E367" s="222">
        <v>8635</v>
      </c>
      <c r="F367" s="222">
        <v>8501</v>
      </c>
      <c r="G367" s="222">
        <v>12941</v>
      </c>
      <c r="H367" s="222">
        <v>4195</v>
      </c>
      <c r="I367" s="276">
        <f>(C367/D367)*100</f>
        <v>1.680672268907563</v>
      </c>
      <c r="J367" s="76" t="s">
        <v>2193</v>
      </c>
    </row>
    <row r="368" spans="1:10">
      <c r="A368" s="156" t="s">
        <v>58</v>
      </c>
      <c r="B368" s="164" t="s">
        <v>375</v>
      </c>
      <c r="C368" s="281">
        <v>173</v>
      </c>
      <c r="D368" s="205">
        <v>10301</v>
      </c>
      <c r="E368" s="222">
        <v>5001</v>
      </c>
      <c r="F368" s="222">
        <v>5300</v>
      </c>
      <c r="G368" s="222">
        <v>9075</v>
      </c>
      <c r="H368" s="222">
        <v>1226</v>
      </c>
      <c r="I368" s="276">
        <f>(C368/D368)*100</f>
        <v>1.6794485972235706</v>
      </c>
      <c r="J368" s="76" t="s">
        <v>2194</v>
      </c>
    </row>
    <row r="369" spans="1:10">
      <c r="A369" s="156" t="s">
        <v>58</v>
      </c>
      <c r="B369" s="164" t="s">
        <v>1502</v>
      </c>
      <c r="C369" s="281">
        <v>96</v>
      </c>
      <c r="D369" s="205">
        <v>5727</v>
      </c>
      <c r="E369" s="222">
        <v>2843</v>
      </c>
      <c r="F369" s="222">
        <v>2884</v>
      </c>
      <c r="G369" s="222">
        <v>4120</v>
      </c>
      <c r="H369" s="222">
        <v>1607</v>
      </c>
      <c r="I369" s="276">
        <f>(C369/D369)*100</f>
        <v>1.676270298585647</v>
      </c>
      <c r="J369" s="76" t="s">
        <v>2195</v>
      </c>
    </row>
    <row r="370" spans="1:10">
      <c r="A370" s="156" t="s">
        <v>58</v>
      </c>
      <c r="B370" s="164" t="s">
        <v>563</v>
      </c>
      <c r="C370" s="281">
        <v>119</v>
      </c>
      <c r="D370" s="205">
        <v>7101</v>
      </c>
      <c r="E370" s="222">
        <v>3644</v>
      </c>
      <c r="F370" s="222">
        <v>3457</v>
      </c>
      <c r="G370" s="222">
        <v>4601</v>
      </c>
      <c r="H370" s="222">
        <v>2500</v>
      </c>
      <c r="I370" s="276">
        <f>(C370/D370)*100</f>
        <v>1.6758203069990141</v>
      </c>
      <c r="J370" s="76" t="s">
        <v>2196</v>
      </c>
    </row>
    <row r="371" spans="1:10">
      <c r="A371" s="156" t="s">
        <v>79</v>
      </c>
      <c r="B371" s="164" t="s">
        <v>1657</v>
      </c>
      <c r="C371" s="281">
        <v>55</v>
      </c>
      <c r="D371" s="205">
        <v>3288</v>
      </c>
      <c r="E371" s="222">
        <v>1738</v>
      </c>
      <c r="F371" s="222">
        <v>1550</v>
      </c>
      <c r="G371" s="222">
        <v>2475</v>
      </c>
      <c r="H371" s="222">
        <v>813</v>
      </c>
      <c r="I371" s="276">
        <f>(C371/D371)*100</f>
        <v>1.672749391727494</v>
      </c>
      <c r="J371" s="76" t="s">
        <v>2197</v>
      </c>
    </row>
    <row r="372" spans="1:10">
      <c r="A372" s="156" t="s">
        <v>56</v>
      </c>
      <c r="B372" s="164" t="s">
        <v>1695</v>
      </c>
      <c r="C372" s="281">
        <v>199</v>
      </c>
      <c r="D372" s="205">
        <v>11898</v>
      </c>
      <c r="E372" s="222">
        <v>6097</v>
      </c>
      <c r="F372" s="222">
        <v>5801</v>
      </c>
      <c r="G372" s="222">
        <v>7301</v>
      </c>
      <c r="H372" s="222">
        <v>4597</v>
      </c>
      <c r="I372" s="276">
        <f>(C372/D372)*100</f>
        <v>1.6725500084047737</v>
      </c>
      <c r="J372" s="76" t="s">
        <v>2198</v>
      </c>
    </row>
    <row r="373" spans="1:10">
      <c r="A373" s="156" t="s">
        <v>917</v>
      </c>
      <c r="B373" s="164" t="s">
        <v>312</v>
      </c>
      <c r="C373" s="281">
        <v>195</v>
      </c>
      <c r="D373" s="205">
        <v>11687</v>
      </c>
      <c r="E373" s="222">
        <v>5660</v>
      </c>
      <c r="F373" s="222">
        <v>6027</v>
      </c>
      <c r="G373" s="222">
        <v>8234</v>
      </c>
      <c r="H373" s="222">
        <v>3453</v>
      </c>
      <c r="I373" s="276">
        <f>(C373/D373)*100</f>
        <v>1.6685205784204671</v>
      </c>
      <c r="J373" s="76" t="s">
        <v>2199</v>
      </c>
    </row>
    <row r="374" spans="1:10">
      <c r="A374" s="156" t="s">
        <v>64</v>
      </c>
      <c r="B374" s="164" t="s">
        <v>298</v>
      </c>
      <c r="C374" s="281">
        <v>236</v>
      </c>
      <c r="D374" s="205">
        <v>14167</v>
      </c>
      <c r="E374" s="222">
        <v>6908</v>
      </c>
      <c r="F374" s="222">
        <v>7259</v>
      </c>
      <c r="G374" s="222">
        <v>11284</v>
      </c>
      <c r="H374" s="222">
        <v>2883</v>
      </c>
      <c r="I374" s="276">
        <f>(C374/D374)*100</f>
        <v>1.6658431566316085</v>
      </c>
      <c r="J374" s="76" t="s">
        <v>2200</v>
      </c>
    </row>
    <row r="375" spans="1:10">
      <c r="A375" s="156" t="s">
        <v>52</v>
      </c>
      <c r="B375" s="164" t="s">
        <v>1670</v>
      </c>
      <c r="C375" s="16">
        <v>1402</v>
      </c>
      <c r="D375" s="205">
        <v>84252</v>
      </c>
      <c r="E375" s="222">
        <v>41665</v>
      </c>
      <c r="F375" s="222">
        <v>42587</v>
      </c>
      <c r="G375" s="222">
        <v>79646</v>
      </c>
      <c r="H375" s="222">
        <v>4606</v>
      </c>
      <c r="I375" s="276">
        <f>(C375/D375)*100</f>
        <v>1.6640554526895506</v>
      </c>
      <c r="J375" s="76" t="s">
        <v>2201</v>
      </c>
    </row>
    <row r="376" spans="1:10">
      <c r="A376" s="156" t="s">
        <v>72</v>
      </c>
      <c r="B376" s="164" t="s">
        <v>628</v>
      </c>
      <c r="C376" s="281">
        <v>104</v>
      </c>
      <c r="D376" s="205">
        <v>6257</v>
      </c>
      <c r="E376" s="222">
        <v>3247</v>
      </c>
      <c r="F376" s="222">
        <v>3010</v>
      </c>
      <c r="G376" s="222">
        <v>3319</v>
      </c>
      <c r="H376" s="222">
        <v>2938</v>
      </c>
      <c r="I376" s="276">
        <f>(C376/D376)*100</f>
        <v>1.662138404986415</v>
      </c>
      <c r="J376" s="76" t="s">
        <v>2202</v>
      </c>
    </row>
    <row r="377" spans="1:10">
      <c r="A377" s="156" t="s">
        <v>64</v>
      </c>
      <c r="B377" s="164" t="s">
        <v>485</v>
      </c>
      <c r="C377" s="281">
        <v>97</v>
      </c>
      <c r="D377" s="205">
        <v>5836</v>
      </c>
      <c r="E377" s="222">
        <v>2967</v>
      </c>
      <c r="F377" s="222">
        <v>2869</v>
      </c>
      <c r="G377" s="222">
        <v>3305</v>
      </c>
      <c r="H377" s="222">
        <v>2531</v>
      </c>
      <c r="I377" s="276">
        <f>(C377/D377)*100</f>
        <v>1.6620973269362578</v>
      </c>
      <c r="J377" s="76" t="s">
        <v>2203</v>
      </c>
    </row>
    <row r="378" spans="1:10">
      <c r="A378" s="156" t="s">
        <v>52</v>
      </c>
      <c r="B378" s="164" t="s">
        <v>293</v>
      </c>
      <c r="C378" s="281">
        <v>255</v>
      </c>
      <c r="D378" s="205">
        <v>15345</v>
      </c>
      <c r="E378" s="222">
        <v>7387</v>
      </c>
      <c r="F378" s="222">
        <v>7958</v>
      </c>
      <c r="G378" s="222">
        <v>14555</v>
      </c>
      <c r="H378" s="222">
        <v>790</v>
      </c>
      <c r="I378" s="276">
        <f>(C378/D378)*100</f>
        <v>1.6617790811339197</v>
      </c>
      <c r="J378" s="76" t="s">
        <v>2204</v>
      </c>
    </row>
    <row r="379" spans="1:10">
      <c r="A379" s="156" t="s">
        <v>917</v>
      </c>
      <c r="B379" s="164" t="s">
        <v>516</v>
      </c>
      <c r="C379" s="281">
        <v>100</v>
      </c>
      <c r="D379" s="205">
        <v>6021</v>
      </c>
      <c r="E379" s="222">
        <v>3023</v>
      </c>
      <c r="F379" s="222">
        <v>2998</v>
      </c>
      <c r="G379" s="222">
        <v>3624</v>
      </c>
      <c r="H379" s="222">
        <v>2397</v>
      </c>
      <c r="I379" s="276">
        <f>(C379/D379)*100</f>
        <v>1.6608536787908985</v>
      </c>
      <c r="J379" s="76" t="s">
        <v>2205</v>
      </c>
    </row>
    <row r="380" spans="1:10">
      <c r="A380" s="156" t="s">
        <v>72</v>
      </c>
      <c r="B380" s="164" t="s">
        <v>1769</v>
      </c>
      <c r="C380" s="281">
        <v>111</v>
      </c>
      <c r="D380" s="205">
        <v>6686</v>
      </c>
      <c r="E380" s="222">
        <v>3483</v>
      </c>
      <c r="F380" s="222">
        <v>3203</v>
      </c>
      <c r="G380" s="222">
        <v>4222</v>
      </c>
      <c r="H380" s="222">
        <v>2464</v>
      </c>
      <c r="I380" s="276">
        <f>(C380/D380)*100</f>
        <v>1.6601854621597367</v>
      </c>
      <c r="J380" s="76" t="s">
        <v>2206</v>
      </c>
    </row>
    <row r="381" spans="1:10">
      <c r="A381" s="156" t="s">
        <v>58</v>
      </c>
      <c r="B381" s="164" t="s">
        <v>234</v>
      </c>
      <c r="C381" s="281">
        <v>325</v>
      </c>
      <c r="D381" s="205">
        <v>19623</v>
      </c>
      <c r="E381" s="222">
        <v>9558</v>
      </c>
      <c r="F381" s="222">
        <v>10065</v>
      </c>
      <c r="G381" s="222">
        <v>19003</v>
      </c>
      <c r="H381" s="222">
        <v>620</v>
      </c>
      <c r="I381" s="276">
        <f>(C381/D381)*100</f>
        <v>1.6562197421393261</v>
      </c>
      <c r="J381" s="76" t="s">
        <v>2207</v>
      </c>
    </row>
    <row r="382" spans="1:10">
      <c r="A382" s="156" t="s">
        <v>72</v>
      </c>
      <c r="B382" s="164" t="s">
        <v>383</v>
      </c>
      <c r="C382" s="281">
        <v>153</v>
      </c>
      <c r="D382" s="205">
        <v>9238</v>
      </c>
      <c r="E382" s="222">
        <v>4703</v>
      </c>
      <c r="F382" s="222">
        <v>4535</v>
      </c>
      <c r="G382" s="222">
        <v>4514</v>
      </c>
      <c r="H382" s="222">
        <v>4724</v>
      </c>
      <c r="I382" s="276">
        <f>(C382/D382)*100</f>
        <v>1.6562026412643431</v>
      </c>
      <c r="J382" s="76" t="s">
        <v>2208</v>
      </c>
    </row>
    <row r="383" spans="1:10">
      <c r="A383" s="156" t="s">
        <v>72</v>
      </c>
      <c r="B383" s="164" t="s">
        <v>1782</v>
      </c>
      <c r="C383" s="281">
        <v>103</v>
      </c>
      <c r="D383" s="205">
        <v>6241</v>
      </c>
      <c r="E383" s="222">
        <v>3203</v>
      </c>
      <c r="F383" s="222">
        <v>3038</v>
      </c>
      <c r="G383" s="222">
        <v>3783</v>
      </c>
      <c r="H383" s="222">
        <v>2458</v>
      </c>
      <c r="I383" s="276">
        <f>(C383/D383)*100</f>
        <v>1.6503765422207981</v>
      </c>
      <c r="J383" s="76" t="s">
        <v>2209</v>
      </c>
    </row>
    <row r="384" spans="1:10">
      <c r="A384" s="156" t="s">
        <v>52</v>
      </c>
      <c r="B384" s="164" t="s">
        <v>1628</v>
      </c>
      <c r="C384" s="281">
        <v>85</v>
      </c>
      <c r="D384" s="205">
        <v>5153</v>
      </c>
      <c r="E384" s="222">
        <v>2661</v>
      </c>
      <c r="F384" s="222">
        <v>2492</v>
      </c>
      <c r="G384" s="222">
        <v>1965</v>
      </c>
      <c r="H384" s="222">
        <v>3188</v>
      </c>
      <c r="I384" s="276">
        <f>(C384/D384)*100</f>
        <v>1.6495245488065204</v>
      </c>
      <c r="J384" s="76" t="s">
        <v>2210</v>
      </c>
    </row>
    <row r="385" spans="1:10">
      <c r="A385" s="156" t="s">
        <v>58</v>
      </c>
      <c r="B385" s="164" t="s">
        <v>1650</v>
      </c>
      <c r="C385" s="281">
        <v>171</v>
      </c>
      <c r="D385" s="205">
        <v>10372</v>
      </c>
      <c r="E385" s="222">
        <v>5157</v>
      </c>
      <c r="F385" s="222">
        <v>5215</v>
      </c>
      <c r="G385" s="222">
        <v>7261</v>
      </c>
      <c r="H385" s="222">
        <v>3111</v>
      </c>
      <c r="I385" s="276">
        <f>(C385/D385)*100</f>
        <v>1.6486694947936753</v>
      </c>
      <c r="J385" s="76" t="s">
        <v>2211</v>
      </c>
    </row>
    <row r="386" spans="1:10">
      <c r="A386" s="156" t="s">
        <v>64</v>
      </c>
      <c r="B386" s="164" t="s">
        <v>380</v>
      </c>
      <c r="C386" s="281">
        <v>165</v>
      </c>
      <c r="D386" s="205">
        <v>10012</v>
      </c>
      <c r="E386" s="222">
        <v>4823</v>
      </c>
      <c r="F386" s="222">
        <v>5189</v>
      </c>
      <c r="G386" s="222">
        <v>9384</v>
      </c>
      <c r="H386" s="222">
        <v>628</v>
      </c>
      <c r="I386" s="276">
        <f>(C386/D386)*100</f>
        <v>1.6480223731522174</v>
      </c>
      <c r="J386" s="76" t="s">
        <v>2212</v>
      </c>
    </row>
    <row r="387" spans="1:10">
      <c r="A387" s="156" t="s">
        <v>56</v>
      </c>
      <c r="B387" s="164" t="s">
        <v>1520</v>
      </c>
      <c r="C387" s="281">
        <v>187</v>
      </c>
      <c r="D387" s="205">
        <v>11357</v>
      </c>
      <c r="E387" s="222">
        <v>5981</v>
      </c>
      <c r="F387" s="222">
        <v>5376</v>
      </c>
      <c r="G387" s="222">
        <v>10172</v>
      </c>
      <c r="H387" s="222">
        <v>1185</v>
      </c>
      <c r="I387" s="276">
        <f>(C387/D387)*100</f>
        <v>1.6465615919697103</v>
      </c>
      <c r="J387" s="76" t="s">
        <v>2213</v>
      </c>
    </row>
    <row r="388" spans="1:10">
      <c r="A388" s="156" t="s">
        <v>58</v>
      </c>
      <c r="B388" s="164" t="s">
        <v>429</v>
      </c>
      <c r="C388" s="281">
        <v>108</v>
      </c>
      <c r="D388" s="205">
        <v>6561</v>
      </c>
      <c r="E388" s="222">
        <v>3359</v>
      </c>
      <c r="F388" s="222">
        <v>3202</v>
      </c>
      <c r="G388" s="222">
        <v>3640</v>
      </c>
      <c r="H388" s="222">
        <v>2921</v>
      </c>
      <c r="I388" s="276">
        <f>(C388/D388)*100</f>
        <v>1.6460905349794239</v>
      </c>
      <c r="J388" s="76" t="s">
        <v>2214</v>
      </c>
    </row>
    <row r="389" spans="1:10">
      <c r="A389" s="156" t="s">
        <v>917</v>
      </c>
      <c r="B389" s="164" t="s">
        <v>1503</v>
      </c>
      <c r="C389" s="281">
        <v>74</v>
      </c>
      <c r="D389" s="205">
        <v>4498</v>
      </c>
      <c r="E389" s="222">
        <v>2384</v>
      </c>
      <c r="F389" s="222">
        <v>2114</v>
      </c>
      <c r="G389" s="222">
        <v>2731</v>
      </c>
      <c r="H389" s="222">
        <v>1767</v>
      </c>
      <c r="I389" s="276">
        <f>(C389/D389)*100</f>
        <v>1.6451756336149401</v>
      </c>
      <c r="J389" s="76" t="s">
        <v>2215</v>
      </c>
    </row>
    <row r="390" spans="1:10">
      <c r="A390" s="156" t="s">
        <v>56</v>
      </c>
      <c r="B390" s="164" t="s">
        <v>97</v>
      </c>
      <c r="C390" s="16">
        <v>1593</v>
      </c>
      <c r="D390" s="205">
        <v>97159</v>
      </c>
      <c r="E390" s="222">
        <v>47846</v>
      </c>
      <c r="F390" s="222">
        <v>49313</v>
      </c>
      <c r="G390" s="222">
        <v>93122</v>
      </c>
      <c r="H390" s="222">
        <v>4037</v>
      </c>
      <c r="I390" s="276">
        <f>(C390/D390)*100</f>
        <v>1.6395804814788129</v>
      </c>
      <c r="J390" s="76" t="s">
        <v>2216</v>
      </c>
    </row>
    <row r="391" spans="1:10">
      <c r="A391" s="156" t="s">
        <v>72</v>
      </c>
      <c r="B391" s="164" t="s">
        <v>1621</v>
      </c>
      <c r="C391" s="281">
        <v>123</v>
      </c>
      <c r="D391" s="205">
        <v>7502</v>
      </c>
      <c r="E391" s="222">
        <v>3873</v>
      </c>
      <c r="F391" s="222">
        <v>3629</v>
      </c>
      <c r="G391" s="222">
        <v>4570</v>
      </c>
      <c r="H391" s="222">
        <v>2932</v>
      </c>
      <c r="I391" s="276">
        <f>(C391/D391)*100</f>
        <v>1.6395627832577979</v>
      </c>
      <c r="J391" s="76" t="s">
        <v>2217</v>
      </c>
    </row>
    <row r="392" spans="1:10">
      <c r="A392" s="156" t="s">
        <v>61</v>
      </c>
      <c r="B392" s="164" t="s">
        <v>1627</v>
      </c>
      <c r="C392" s="281">
        <v>131</v>
      </c>
      <c r="D392" s="205">
        <v>8010</v>
      </c>
      <c r="E392" s="222">
        <v>4033</v>
      </c>
      <c r="F392" s="222">
        <v>3977</v>
      </c>
      <c r="G392" s="222">
        <v>5499</v>
      </c>
      <c r="H392" s="222">
        <v>2511</v>
      </c>
      <c r="I392" s="276">
        <f>(C392/D392)*100</f>
        <v>1.6354556803995006</v>
      </c>
      <c r="J392" s="76" t="s">
        <v>2218</v>
      </c>
    </row>
    <row r="393" spans="1:10">
      <c r="A393" s="156" t="s">
        <v>79</v>
      </c>
      <c r="B393" s="164" t="s">
        <v>494</v>
      </c>
      <c r="C393" s="281">
        <v>124</v>
      </c>
      <c r="D393" s="205">
        <v>7598</v>
      </c>
      <c r="E393" s="222">
        <v>3914</v>
      </c>
      <c r="F393" s="222">
        <v>3684</v>
      </c>
      <c r="G393" s="222">
        <v>5129</v>
      </c>
      <c r="H393" s="222">
        <v>2469</v>
      </c>
      <c r="I393" s="276">
        <f>(C393/D393)*100</f>
        <v>1.6320084232692815</v>
      </c>
      <c r="J393" s="76" t="s">
        <v>2219</v>
      </c>
    </row>
    <row r="394" spans="1:10">
      <c r="A394" s="156" t="s">
        <v>72</v>
      </c>
      <c r="B394" s="164" t="s">
        <v>1643</v>
      </c>
      <c r="C394" s="281">
        <v>232</v>
      </c>
      <c r="D394" s="205">
        <v>14216</v>
      </c>
      <c r="E394" s="222">
        <v>7201</v>
      </c>
      <c r="F394" s="222">
        <v>7015</v>
      </c>
      <c r="G394" s="222">
        <v>8383</v>
      </c>
      <c r="H394" s="222">
        <v>5833</v>
      </c>
      <c r="I394" s="276">
        <f>(C394/D394)*100</f>
        <v>1.6319639842431062</v>
      </c>
      <c r="J394" s="76" t="s">
        <v>2220</v>
      </c>
    </row>
    <row r="395" spans="1:10">
      <c r="A395" s="156" t="s">
        <v>72</v>
      </c>
      <c r="B395" s="164" t="s">
        <v>1525</v>
      </c>
      <c r="C395" s="281">
        <v>133</v>
      </c>
      <c r="D395" s="205">
        <v>8185</v>
      </c>
      <c r="E395" s="222">
        <v>4166</v>
      </c>
      <c r="F395" s="222">
        <v>4019</v>
      </c>
      <c r="G395" s="222">
        <v>6504</v>
      </c>
      <c r="H395" s="222">
        <v>1681</v>
      </c>
      <c r="I395" s="276">
        <f>(C395/D395)*100</f>
        <v>1.6249236408063532</v>
      </c>
      <c r="J395" s="76" t="s">
        <v>2221</v>
      </c>
    </row>
    <row r="396" spans="1:10">
      <c r="A396" s="156" t="s">
        <v>52</v>
      </c>
      <c r="B396" s="164" t="s">
        <v>92</v>
      </c>
      <c r="C396" s="16">
        <v>1888</v>
      </c>
      <c r="D396" s="205">
        <v>116527</v>
      </c>
      <c r="E396" s="222">
        <v>56395</v>
      </c>
      <c r="F396" s="222">
        <v>60132</v>
      </c>
      <c r="G396" s="222">
        <v>111286</v>
      </c>
      <c r="H396" s="222">
        <v>5241</v>
      </c>
      <c r="I396" s="276">
        <f>(C396/D396)*100</f>
        <v>1.6202253554970094</v>
      </c>
      <c r="J396" s="76" t="s">
        <v>2222</v>
      </c>
    </row>
    <row r="397" spans="1:10">
      <c r="A397" s="156" t="s">
        <v>72</v>
      </c>
      <c r="B397" s="164" t="s">
        <v>478</v>
      </c>
      <c r="C397" s="281">
        <v>99</v>
      </c>
      <c r="D397" s="205">
        <v>6120</v>
      </c>
      <c r="E397" s="222">
        <v>3116</v>
      </c>
      <c r="F397" s="222">
        <v>3004</v>
      </c>
      <c r="G397" s="222">
        <v>4430</v>
      </c>
      <c r="H397" s="222">
        <v>1690</v>
      </c>
      <c r="I397" s="276">
        <f>(C397/D397)*100</f>
        <v>1.6176470588235297</v>
      </c>
      <c r="J397" s="76" t="s">
        <v>2223</v>
      </c>
    </row>
    <row r="398" spans="1:10">
      <c r="A398" s="156" t="s">
        <v>58</v>
      </c>
      <c r="B398" s="164" t="s">
        <v>623</v>
      </c>
      <c r="C398" s="281">
        <v>46</v>
      </c>
      <c r="D398" s="205">
        <v>2847</v>
      </c>
      <c r="E398" s="222">
        <v>1404</v>
      </c>
      <c r="F398" s="222">
        <v>1443</v>
      </c>
      <c r="G398" s="222">
        <v>1507</v>
      </c>
      <c r="H398" s="222">
        <v>1340</v>
      </c>
      <c r="I398" s="276">
        <f>(C398/D398)*100</f>
        <v>1.6157358623112048</v>
      </c>
      <c r="J398" s="76" t="s">
        <v>2224</v>
      </c>
    </row>
    <row r="399" spans="1:10">
      <c r="A399" s="156" t="s">
        <v>72</v>
      </c>
      <c r="B399" s="164" t="s">
        <v>1713</v>
      </c>
      <c r="C399" s="281">
        <v>280</v>
      </c>
      <c r="D399" s="205">
        <v>17349</v>
      </c>
      <c r="E399" s="222">
        <v>8590</v>
      </c>
      <c r="F399" s="222">
        <v>8759</v>
      </c>
      <c r="G399" s="222">
        <v>15186</v>
      </c>
      <c r="H399" s="222">
        <v>2163</v>
      </c>
      <c r="I399" s="276">
        <f>(C399/D399)*100</f>
        <v>1.6139258746901839</v>
      </c>
      <c r="J399" s="76" t="s">
        <v>2225</v>
      </c>
    </row>
    <row r="400" spans="1:10">
      <c r="A400" s="156" t="s">
        <v>52</v>
      </c>
      <c r="B400" s="164" t="s">
        <v>1515</v>
      </c>
      <c r="C400" s="281">
        <v>165</v>
      </c>
      <c r="D400" s="205">
        <v>10227</v>
      </c>
      <c r="E400" s="222">
        <v>5121</v>
      </c>
      <c r="F400" s="222">
        <v>5106</v>
      </c>
      <c r="G400" s="222">
        <v>8391</v>
      </c>
      <c r="H400" s="222">
        <v>1836</v>
      </c>
      <c r="I400" s="276">
        <f>(C400/D400)*100</f>
        <v>1.6133763567028454</v>
      </c>
      <c r="J400" s="76" t="s">
        <v>2226</v>
      </c>
    </row>
    <row r="401" spans="1:10">
      <c r="A401" s="156" t="s">
        <v>64</v>
      </c>
      <c r="B401" s="164" t="s">
        <v>1748</v>
      </c>
      <c r="C401" s="281">
        <v>127</v>
      </c>
      <c r="D401" s="205">
        <v>7874</v>
      </c>
      <c r="E401" s="222">
        <v>3907</v>
      </c>
      <c r="F401" s="222">
        <v>3967</v>
      </c>
      <c r="G401" s="222">
        <v>6325</v>
      </c>
      <c r="H401" s="222">
        <v>1549</v>
      </c>
      <c r="I401" s="276">
        <f>(C401/D401)*100</f>
        <v>1.6129032258064515</v>
      </c>
      <c r="J401" s="76" t="s">
        <v>2227</v>
      </c>
    </row>
    <row r="402" spans="1:10">
      <c r="A402" s="156" t="s">
        <v>58</v>
      </c>
      <c r="B402" s="164" t="s">
        <v>798</v>
      </c>
      <c r="C402" s="281">
        <v>51</v>
      </c>
      <c r="D402" s="205">
        <v>3165</v>
      </c>
      <c r="E402" s="222">
        <v>1563</v>
      </c>
      <c r="F402" s="222">
        <v>1602</v>
      </c>
      <c r="G402" s="222">
        <v>2916</v>
      </c>
      <c r="H402" s="222">
        <v>249</v>
      </c>
      <c r="I402" s="276">
        <f>(C402/D402)*100</f>
        <v>1.6113744075829384</v>
      </c>
      <c r="J402" s="76" t="s">
        <v>2228</v>
      </c>
    </row>
    <row r="403" spans="1:10">
      <c r="A403" s="156" t="s">
        <v>72</v>
      </c>
      <c r="B403" s="164" t="s">
        <v>434</v>
      </c>
      <c r="C403" s="281">
        <v>153</v>
      </c>
      <c r="D403" s="205">
        <v>9509</v>
      </c>
      <c r="E403" s="222">
        <v>4914</v>
      </c>
      <c r="F403" s="222">
        <v>4595</v>
      </c>
      <c r="G403" s="222">
        <v>8179</v>
      </c>
      <c r="H403" s="222">
        <v>1330</v>
      </c>
      <c r="I403" s="276">
        <f>(C403/D403)*100</f>
        <v>1.6090019981070565</v>
      </c>
      <c r="J403" s="76" t="s">
        <v>2229</v>
      </c>
    </row>
    <row r="404" spans="1:10">
      <c r="A404" s="156" t="s">
        <v>56</v>
      </c>
      <c r="B404" s="164" t="s">
        <v>1522</v>
      </c>
      <c r="C404" s="281">
        <v>246</v>
      </c>
      <c r="D404" s="205">
        <v>15297</v>
      </c>
      <c r="E404" s="222">
        <v>7829</v>
      </c>
      <c r="F404" s="222">
        <v>7468</v>
      </c>
      <c r="G404" s="222">
        <v>14309</v>
      </c>
      <c r="H404" s="222">
        <v>988</v>
      </c>
      <c r="I404" s="276">
        <f>(C404/D404)*100</f>
        <v>1.6081584624436165</v>
      </c>
      <c r="J404" s="76" t="s">
        <v>2230</v>
      </c>
    </row>
    <row r="405" spans="1:10">
      <c r="A405" s="156" t="s">
        <v>52</v>
      </c>
      <c r="B405" s="164" t="s">
        <v>125</v>
      </c>
      <c r="C405" s="16">
        <v>1190</v>
      </c>
      <c r="D405" s="205">
        <v>74184</v>
      </c>
      <c r="E405" s="222">
        <v>36115</v>
      </c>
      <c r="F405" s="222">
        <v>38069</v>
      </c>
      <c r="G405" s="222">
        <v>67363</v>
      </c>
      <c r="H405" s="222">
        <v>6821</v>
      </c>
      <c r="I405" s="276">
        <f>(C405/D405)*100</f>
        <v>1.6041194866817643</v>
      </c>
      <c r="J405" s="76" t="s">
        <v>2231</v>
      </c>
    </row>
    <row r="406" spans="1:10">
      <c r="A406" s="156" t="s">
        <v>72</v>
      </c>
      <c r="B406" s="164" t="s">
        <v>362</v>
      </c>
      <c r="C406" s="281">
        <v>209</v>
      </c>
      <c r="D406" s="205">
        <v>13061</v>
      </c>
      <c r="E406" s="222">
        <v>6810</v>
      </c>
      <c r="F406" s="222">
        <v>6251</v>
      </c>
      <c r="G406" s="222">
        <v>9058</v>
      </c>
      <c r="H406" s="222">
        <v>4003</v>
      </c>
      <c r="I406" s="276">
        <f>(C406/D406)*100</f>
        <v>1.6001837531582574</v>
      </c>
      <c r="J406" s="76" t="s">
        <v>2232</v>
      </c>
    </row>
    <row r="407" spans="1:10">
      <c r="A407" s="156" t="s">
        <v>58</v>
      </c>
      <c r="B407" s="164" t="s">
        <v>545</v>
      </c>
      <c r="C407" s="281">
        <v>75</v>
      </c>
      <c r="D407" s="205">
        <v>4689</v>
      </c>
      <c r="E407" s="222">
        <v>2428</v>
      </c>
      <c r="F407" s="222">
        <v>2261</v>
      </c>
      <c r="G407" s="222">
        <v>1852</v>
      </c>
      <c r="H407" s="222">
        <v>2837</v>
      </c>
      <c r="I407" s="276">
        <f>(C407/D407)*100</f>
        <v>1.599488163787588</v>
      </c>
      <c r="J407" s="76" t="s">
        <v>2233</v>
      </c>
    </row>
    <row r="408" spans="1:10">
      <c r="A408" s="156" t="s">
        <v>52</v>
      </c>
      <c r="B408" s="164" t="s">
        <v>441</v>
      </c>
      <c r="C408" s="281">
        <v>132</v>
      </c>
      <c r="D408" s="205">
        <v>8256</v>
      </c>
      <c r="E408" s="222">
        <v>4205</v>
      </c>
      <c r="F408" s="222">
        <v>4051</v>
      </c>
      <c r="G408" s="222">
        <v>6457</v>
      </c>
      <c r="H408" s="222">
        <v>1799</v>
      </c>
      <c r="I408" s="276">
        <f>(C408/D408)*100</f>
        <v>1.5988372093023258</v>
      </c>
      <c r="J408" s="76" t="s">
        <v>2234</v>
      </c>
    </row>
    <row r="409" spans="1:10">
      <c r="A409" s="156" t="s">
        <v>72</v>
      </c>
      <c r="B409" s="164" t="s">
        <v>527</v>
      </c>
      <c r="C409" s="281">
        <v>128</v>
      </c>
      <c r="D409" s="205">
        <v>8016</v>
      </c>
      <c r="E409" s="222">
        <v>4066</v>
      </c>
      <c r="F409" s="222">
        <v>3950</v>
      </c>
      <c r="G409" s="222">
        <v>4953</v>
      </c>
      <c r="H409" s="222">
        <v>3063</v>
      </c>
      <c r="I409" s="276">
        <f>(C409/D409)*100</f>
        <v>1.5968063872255487</v>
      </c>
      <c r="J409" s="76" t="s">
        <v>2235</v>
      </c>
    </row>
    <row r="410" spans="1:10">
      <c r="A410" s="156" t="s">
        <v>917</v>
      </c>
      <c r="B410" s="164" t="s">
        <v>285</v>
      </c>
      <c r="C410" s="281">
        <v>230</v>
      </c>
      <c r="D410" s="205">
        <v>14407</v>
      </c>
      <c r="E410" s="222">
        <v>7352</v>
      </c>
      <c r="F410" s="222">
        <v>7055</v>
      </c>
      <c r="G410" s="222">
        <v>6554</v>
      </c>
      <c r="H410" s="222">
        <v>7853</v>
      </c>
      <c r="I410" s="276">
        <f>(C410/D410)*100</f>
        <v>1.5964461719997225</v>
      </c>
      <c r="J410" s="76" t="s">
        <v>2236</v>
      </c>
    </row>
    <row r="411" spans="1:10">
      <c r="A411" s="156" t="s">
        <v>72</v>
      </c>
      <c r="B411" s="164" t="s">
        <v>327</v>
      </c>
      <c r="C411" s="281">
        <v>219</v>
      </c>
      <c r="D411" s="205">
        <v>13729</v>
      </c>
      <c r="E411" s="222">
        <v>6925</v>
      </c>
      <c r="F411" s="222">
        <v>6804</v>
      </c>
      <c r="G411" s="222">
        <v>11530</v>
      </c>
      <c r="H411" s="222">
        <v>2199</v>
      </c>
      <c r="I411" s="276">
        <f>(C411/D411)*100</f>
        <v>1.5951635224706824</v>
      </c>
      <c r="J411" s="76" t="s">
        <v>2237</v>
      </c>
    </row>
    <row r="412" spans="1:10">
      <c r="A412" s="156" t="s">
        <v>917</v>
      </c>
      <c r="B412" s="164" t="s">
        <v>751</v>
      </c>
      <c r="C412" s="281">
        <v>43</v>
      </c>
      <c r="D412" s="205">
        <v>2700</v>
      </c>
      <c r="E412" s="222">
        <v>1394</v>
      </c>
      <c r="F412" s="222">
        <v>1306</v>
      </c>
      <c r="G412" s="222">
        <v>1552</v>
      </c>
      <c r="H412" s="222">
        <v>1148</v>
      </c>
      <c r="I412" s="276">
        <f>(C412/D412)*100</f>
        <v>1.5925925925925926</v>
      </c>
      <c r="J412" s="76" t="s">
        <v>2238</v>
      </c>
    </row>
    <row r="413" spans="1:10">
      <c r="A413" s="156" t="s">
        <v>64</v>
      </c>
      <c r="B413" s="164" t="s">
        <v>220</v>
      </c>
      <c r="C413" s="281">
        <v>363</v>
      </c>
      <c r="D413" s="205">
        <v>22797</v>
      </c>
      <c r="E413" s="222">
        <v>11026</v>
      </c>
      <c r="F413" s="222">
        <v>11771</v>
      </c>
      <c r="G413" s="222">
        <v>15115</v>
      </c>
      <c r="H413" s="222">
        <v>7682</v>
      </c>
      <c r="I413" s="276">
        <f>(C413/D413)*100</f>
        <v>1.5923147782602973</v>
      </c>
      <c r="J413" s="76" t="s">
        <v>2239</v>
      </c>
    </row>
    <row r="414" spans="1:10">
      <c r="A414" s="156" t="s">
        <v>64</v>
      </c>
      <c r="B414" s="164" t="s">
        <v>615</v>
      </c>
      <c r="C414" s="281">
        <v>82</v>
      </c>
      <c r="D414" s="205">
        <v>5172</v>
      </c>
      <c r="E414" s="222">
        <v>2567</v>
      </c>
      <c r="F414" s="222">
        <v>2605</v>
      </c>
      <c r="G414" s="222">
        <v>3886</v>
      </c>
      <c r="H414" s="222">
        <v>1286</v>
      </c>
      <c r="I414" s="276">
        <f>(C414/D414)*100</f>
        <v>1.5854601701469451</v>
      </c>
      <c r="J414" s="76" t="s">
        <v>2240</v>
      </c>
    </row>
    <row r="415" spans="1:10">
      <c r="A415" s="156" t="s">
        <v>917</v>
      </c>
      <c r="B415" s="164" t="s">
        <v>469</v>
      </c>
      <c r="C415" s="281">
        <v>145</v>
      </c>
      <c r="D415" s="205">
        <v>9158</v>
      </c>
      <c r="E415" s="222">
        <v>4681</v>
      </c>
      <c r="F415" s="222">
        <v>4477</v>
      </c>
      <c r="G415" s="222">
        <v>6744</v>
      </c>
      <c r="H415" s="222">
        <v>2414</v>
      </c>
      <c r="I415" s="276">
        <f>(C415/D415)*100</f>
        <v>1.583315134308801</v>
      </c>
      <c r="J415" s="76" t="s">
        <v>2241</v>
      </c>
    </row>
    <row r="416" spans="1:10">
      <c r="A416" s="156" t="s">
        <v>64</v>
      </c>
      <c r="B416" s="164" t="s">
        <v>102</v>
      </c>
      <c r="C416" s="16">
        <v>1734</v>
      </c>
      <c r="D416" s="205">
        <v>109551</v>
      </c>
      <c r="E416" s="222">
        <v>52634</v>
      </c>
      <c r="F416" s="222">
        <v>56917</v>
      </c>
      <c r="G416" s="222">
        <v>102097</v>
      </c>
      <c r="H416" s="222">
        <v>7454</v>
      </c>
      <c r="I416" s="276">
        <f>(C416/D416)*100</f>
        <v>1.5828244379330176</v>
      </c>
      <c r="J416" s="76" t="s">
        <v>2242</v>
      </c>
    </row>
    <row r="417" spans="1:10">
      <c r="A417" s="156" t="s">
        <v>56</v>
      </c>
      <c r="B417" s="164" t="s">
        <v>529</v>
      </c>
      <c r="C417" s="281">
        <v>118</v>
      </c>
      <c r="D417" s="205">
        <v>7457</v>
      </c>
      <c r="E417" s="222">
        <v>3911</v>
      </c>
      <c r="F417" s="222">
        <v>3546</v>
      </c>
      <c r="G417" s="222">
        <v>6058</v>
      </c>
      <c r="H417" s="222">
        <v>1399</v>
      </c>
      <c r="I417" s="276">
        <f>(C417/D417)*100</f>
        <v>1.5824057932144295</v>
      </c>
      <c r="J417" s="76" t="s">
        <v>2243</v>
      </c>
    </row>
    <row r="418" spans="1:10">
      <c r="A418" s="156" t="s">
        <v>56</v>
      </c>
      <c r="B418" s="164" t="s">
        <v>334</v>
      </c>
      <c r="C418" s="281">
        <v>222</v>
      </c>
      <c r="D418" s="205">
        <v>14047</v>
      </c>
      <c r="E418" s="222">
        <v>7233</v>
      </c>
      <c r="F418" s="222">
        <v>6814</v>
      </c>
      <c r="G418" s="222">
        <v>13101</v>
      </c>
      <c r="H418" s="222">
        <v>946</v>
      </c>
      <c r="I418" s="276">
        <f>(C418/D418)*100</f>
        <v>1.580408628176835</v>
      </c>
      <c r="J418" s="76" t="s">
        <v>2244</v>
      </c>
    </row>
    <row r="419" spans="1:10">
      <c r="A419" s="156" t="s">
        <v>72</v>
      </c>
      <c r="B419" s="164" t="s">
        <v>1542</v>
      </c>
      <c r="C419" s="281">
        <v>155</v>
      </c>
      <c r="D419" s="205">
        <v>9814</v>
      </c>
      <c r="E419" s="222">
        <v>5008</v>
      </c>
      <c r="F419" s="222">
        <v>4806</v>
      </c>
      <c r="G419" s="222">
        <v>6201</v>
      </c>
      <c r="H419" s="222">
        <v>3613</v>
      </c>
      <c r="I419" s="276">
        <f>(C419/D419)*100</f>
        <v>1.5793764010597104</v>
      </c>
      <c r="J419" s="76" t="s">
        <v>2245</v>
      </c>
    </row>
    <row r="420" spans="1:10">
      <c r="A420" s="156" t="s">
        <v>64</v>
      </c>
      <c r="B420" s="164" t="s">
        <v>1760</v>
      </c>
      <c r="C420" s="281">
        <v>89</v>
      </c>
      <c r="D420" s="205">
        <v>5636</v>
      </c>
      <c r="E420" s="222">
        <v>2732</v>
      </c>
      <c r="F420" s="222">
        <v>2904</v>
      </c>
      <c r="G420" s="222">
        <v>3689</v>
      </c>
      <c r="H420" s="222">
        <v>1947</v>
      </c>
      <c r="I420" s="276">
        <f>(C420/D420)*100</f>
        <v>1.5791341376863024</v>
      </c>
      <c r="J420" s="76" t="s">
        <v>2246</v>
      </c>
    </row>
    <row r="421" spans="1:10">
      <c r="A421" s="156" t="s">
        <v>917</v>
      </c>
      <c r="B421" s="164" t="s">
        <v>269</v>
      </c>
      <c r="C421" s="281">
        <v>296</v>
      </c>
      <c r="D421" s="205">
        <v>18787</v>
      </c>
      <c r="E421" s="222">
        <v>9169</v>
      </c>
      <c r="F421" s="222">
        <v>9618</v>
      </c>
      <c r="G421" s="222">
        <v>11828</v>
      </c>
      <c r="H421" s="222">
        <v>6959</v>
      </c>
      <c r="I421" s="276">
        <f>(C421/D421)*100</f>
        <v>1.5755575664022994</v>
      </c>
      <c r="J421" s="76" t="s">
        <v>2247</v>
      </c>
    </row>
    <row r="422" spans="1:10">
      <c r="A422" s="156" t="s">
        <v>72</v>
      </c>
      <c r="B422" s="164" t="s">
        <v>604</v>
      </c>
      <c r="C422" s="281">
        <v>84</v>
      </c>
      <c r="D422" s="205">
        <v>5347</v>
      </c>
      <c r="E422" s="222">
        <v>2706</v>
      </c>
      <c r="F422" s="222">
        <v>2641</v>
      </c>
      <c r="G422" s="222">
        <v>3870</v>
      </c>
      <c r="H422" s="222">
        <v>1477</v>
      </c>
      <c r="I422" s="276">
        <f>(C422/D422)*100</f>
        <v>1.5709743781559753</v>
      </c>
      <c r="J422" s="76" t="s">
        <v>2248</v>
      </c>
    </row>
    <row r="423" spans="1:10">
      <c r="A423" s="156" t="s">
        <v>58</v>
      </c>
      <c r="B423" s="164" t="s">
        <v>771</v>
      </c>
      <c r="C423" s="281">
        <v>56</v>
      </c>
      <c r="D423" s="205">
        <v>3583</v>
      </c>
      <c r="E423" s="222">
        <v>1846</v>
      </c>
      <c r="F423" s="222">
        <v>1737</v>
      </c>
      <c r="G423" s="222">
        <v>2233</v>
      </c>
      <c r="H423" s="222">
        <v>1350</v>
      </c>
      <c r="I423" s="276">
        <f>(C423/D423)*100</f>
        <v>1.5629360870778677</v>
      </c>
      <c r="J423" s="76" t="s">
        <v>2249</v>
      </c>
    </row>
    <row r="424" spans="1:10">
      <c r="A424" s="156" t="s">
        <v>56</v>
      </c>
      <c r="B424" s="164" t="s">
        <v>664</v>
      </c>
      <c r="C424" s="281">
        <v>64</v>
      </c>
      <c r="D424" s="205">
        <v>4102</v>
      </c>
      <c r="E424" s="222">
        <v>2205</v>
      </c>
      <c r="F424" s="222">
        <v>1897</v>
      </c>
      <c r="G424" s="222">
        <v>2744</v>
      </c>
      <c r="H424" s="222">
        <v>1358</v>
      </c>
      <c r="I424" s="276">
        <f>(C424/D424)*100</f>
        <v>1.5602145294978058</v>
      </c>
      <c r="J424" s="76" t="s">
        <v>2250</v>
      </c>
    </row>
    <row r="425" spans="1:10">
      <c r="A425" s="156" t="s">
        <v>917</v>
      </c>
      <c r="B425" s="164" t="s">
        <v>218</v>
      </c>
      <c r="C425" s="281">
        <v>372</v>
      </c>
      <c r="D425" s="205">
        <v>23843</v>
      </c>
      <c r="E425" s="222">
        <v>11749</v>
      </c>
      <c r="F425" s="222">
        <v>12094</v>
      </c>
      <c r="G425" s="222">
        <v>20997</v>
      </c>
      <c r="H425" s="222">
        <v>2846</v>
      </c>
      <c r="I425" s="276">
        <f>(C425/D425)*100</f>
        <v>1.5602063498720797</v>
      </c>
      <c r="J425" s="76" t="s">
        <v>2251</v>
      </c>
    </row>
    <row r="426" spans="1:10">
      <c r="A426" s="156" t="s">
        <v>79</v>
      </c>
      <c r="B426" s="164" t="s">
        <v>1692</v>
      </c>
      <c r="C426" s="281">
        <v>289</v>
      </c>
      <c r="D426" s="205">
        <v>18546</v>
      </c>
      <c r="E426" s="222">
        <v>9524</v>
      </c>
      <c r="F426" s="222">
        <v>9022</v>
      </c>
      <c r="G426" s="222">
        <v>13126</v>
      </c>
      <c r="H426" s="222">
        <v>5420</v>
      </c>
      <c r="I426" s="276">
        <f>(C426/D426)*100</f>
        <v>1.5582875013479995</v>
      </c>
      <c r="J426" s="76" t="s">
        <v>2252</v>
      </c>
    </row>
    <row r="427" spans="1:10">
      <c r="A427" s="156" t="s">
        <v>72</v>
      </c>
      <c r="B427" s="164" t="s">
        <v>1598</v>
      </c>
      <c r="C427" s="281">
        <v>769</v>
      </c>
      <c r="D427" s="205">
        <v>49491</v>
      </c>
      <c r="E427" s="222">
        <v>24653</v>
      </c>
      <c r="F427" s="222">
        <v>24838</v>
      </c>
      <c r="G427" s="222">
        <v>46532</v>
      </c>
      <c r="H427" s="222">
        <v>2959</v>
      </c>
      <c r="I427" s="276">
        <f>(C427/D427)*100</f>
        <v>1.5538178658746036</v>
      </c>
      <c r="J427" s="76" t="s">
        <v>2253</v>
      </c>
    </row>
    <row r="428" spans="1:10">
      <c r="A428" s="156" t="s">
        <v>72</v>
      </c>
      <c r="B428" s="164" t="s">
        <v>1595</v>
      </c>
      <c r="C428" s="281">
        <v>215</v>
      </c>
      <c r="D428" s="205">
        <v>13838</v>
      </c>
      <c r="E428" s="222">
        <v>7278</v>
      </c>
      <c r="F428" s="222">
        <v>6560</v>
      </c>
      <c r="G428" s="222">
        <v>7176</v>
      </c>
      <c r="H428" s="222">
        <v>6662</v>
      </c>
      <c r="I428" s="276">
        <f>(C428/D428)*100</f>
        <v>1.5536927301633185</v>
      </c>
      <c r="J428" s="76" t="s">
        <v>2254</v>
      </c>
    </row>
    <row r="429" spans="1:10">
      <c r="A429" s="156" t="s">
        <v>64</v>
      </c>
      <c r="B429" s="164" t="s">
        <v>405</v>
      </c>
      <c r="C429" s="281">
        <v>166</v>
      </c>
      <c r="D429" s="205">
        <v>10692</v>
      </c>
      <c r="E429" s="222">
        <v>5321</v>
      </c>
      <c r="F429" s="222">
        <v>5371</v>
      </c>
      <c r="G429" s="222">
        <v>8370</v>
      </c>
      <c r="H429" s="222">
        <v>2322</v>
      </c>
      <c r="I429" s="276">
        <f>(C429/D429)*100</f>
        <v>1.5525626636737748</v>
      </c>
      <c r="J429" s="76" t="s">
        <v>2255</v>
      </c>
    </row>
    <row r="430" spans="1:10">
      <c r="A430" s="156" t="s">
        <v>917</v>
      </c>
      <c r="B430" s="164" t="s">
        <v>1785</v>
      </c>
      <c r="C430" s="281">
        <v>71</v>
      </c>
      <c r="D430" s="205">
        <v>4574</v>
      </c>
      <c r="E430" s="222">
        <v>2315</v>
      </c>
      <c r="F430" s="222">
        <v>2259</v>
      </c>
      <c r="G430" s="222">
        <v>1803</v>
      </c>
      <c r="H430" s="222">
        <v>2771</v>
      </c>
      <c r="I430" s="276">
        <f>(C430/D430)*100</f>
        <v>1.5522518583296896</v>
      </c>
      <c r="J430" s="76" t="s">
        <v>2256</v>
      </c>
    </row>
    <row r="431" spans="1:10">
      <c r="A431" s="156" t="s">
        <v>72</v>
      </c>
      <c r="B431" s="164" t="s">
        <v>500</v>
      </c>
      <c r="C431" s="281">
        <v>110</v>
      </c>
      <c r="D431" s="205">
        <v>7089</v>
      </c>
      <c r="E431" s="222">
        <v>3741</v>
      </c>
      <c r="F431" s="222">
        <v>3348</v>
      </c>
      <c r="G431" s="222">
        <v>5919</v>
      </c>
      <c r="H431" s="222">
        <v>1170</v>
      </c>
      <c r="I431" s="276">
        <f>(C431/D431)*100</f>
        <v>1.5516998166172944</v>
      </c>
      <c r="J431" s="76" t="s">
        <v>2257</v>
      </c>
    </row>
    <row r="432" spans="1:10">
      <c r="A432" s="156" t="s">
        <v>64</v>
      </c>
      <c r="B432" s="164" t="s">
        <v>672</v>
      </c>
      <c r="C432" s="281">
        <v>63</v>
      </c>
      <c r="D432" s="205">
        <v>4063</v>
      </c>
      <c r="E432" s="222">
        <v>1992</v>
      </c>
      <c r="F432" s="222">
        <v>2071</v>
      </c>
      <c r="G432" s="222">
        <v>3179</v>
      </c>
      <c r="H432" s="222">
        <v>884</v>
      </c>
      <c r="I432" s="276">
        <f>(C432/D432)*100</f>
        <v>1.5505783903519568</v>
      </c>
      <c r="J432" s="76" t="s">
        <v>2258</v>
      </c>
    </row>
    <row r="433" spans="1:10">
      <c r="A433" s="156" t="s">
        <v>64</v>
      </c>
      <c r="B433" s="164" t="s">
        <v>655</v>
      </c>
      <c r="C433" s="281">
        <v>47</v>
      </c>
      <c r="D433" s="205">
        <v>3033</v>
      </c>
      <c r="E433" s="222">
        <v>1550</v>
      </c>
      <c r="F433" s="222">
        <v>1483</v>
      </c>
      <c r="G433" s="222">
        <v>2016</v>
      </c>
      <c r="H433" s="222">
        <v>1017</v>
      </c>
      <c r="I433" s="276">
        <f>(C433/D433)*100</f>
        <v>1.5496208374546654</v>
      </c>
      <c r="J433" s="76" t="s">
        <v>2259</v>
      </c>
    </row>
    <row r="434" spans="1:10">
      <c r="A434" s="156" t="s">
        <v>72</v>
      </c>
      <c r="B434" s="164" t="s">
        <v>742</v>
      </c>
      <c r="C434" s="281">
        <v>45</v>
      </c>
      <c r="D434" s="205">
        <v>2913</v>
      </c>
      <c r="E434" s="222">
        <v>1488</v>
      </c>
      <c r="F434" s="222">
        <v>1425</v>
      </c>
      <c r="G434" s="222">
        <v>2012</v>
      </c>
      <c r="H434" s="222">
        <v>901</v>
      </c>
      <c r="I434" s="276">
        <f>(C434/D434)*100</f>
        <v>1.544799176107106</v>
      </c>
      <c r="J434" s="76" t="s">
        <v>2260</v>
      </c>
    </row>
    <row r="435" spans="1:10">
      <c r="A435" s="156" t="s">
        <v>52</v>
      </c>
      <c r="B435" s="164" t="s">
        <v>146</v>
      </c>
      <c r="C435" s="281">
        <v>747</v>
      </c>
      <c r="D435" s="205">
        <v>48550</v>
      </c>
      <c r="E435" s="222">
        <v>23864</v>
      </c>
      <c r="F435" s="222">
        <v>24686</v>
      </c>
      <c r="G435" s="222">
        <v>47253</v>
      </c>
      <c r="H435" s="222">
        <v>1297</v>
      </c>
      <c r="I435" s="276">
        <f>(C435/D435)*100</f>
        <v>1.5386199794026776</v>
      </c>
      <c r="J435" s="76" t="s">
        <v>2261</v>
      </c>
    </row>
    <row r="436" spans="1:10">
      <c r="A436" s="156" t="s">
        <v>58</v>
      </c>
      <c r="B436" s="164" t="s">
        <v>1580</v>
      </c>
      <c r="C436" s="281">
        <v>162</v>
      </c>
      <c r="D436" s="205">
        <v>10541</v>
      </c>
      <c r="E436" s="222">
        <v>5314</v>
      </c>
      <c r="F436" s="222">
        <v>5227</v>
      </c>
      <c r="G436" s="222">
        <v>7397</v>
      </c>
      <c r="H436" s="222">
        <v>3144</v>
      </c>
      <c r="I436" s="276">
        <f>(C436/D436)*100</f>
        <v>1.5368560857603641</v>
      </c>
      <c r="J436" s="76" t="s">
        <v>2262</v>
      </c>
    </row>
    <row r="437" spans="1:10">
      <c r="A437" s="156" t="s">
        <v>61</v>
      </c>
      <c r="B437" s="164" t="s">
        <v>1809</v>
      </c>
      <c r="C437" s="281">
        <v>550</v>
      </c>
      <c r="D437" s="205">
        <v>35804</v>
      </c>
      <c r="E437" s="222">
        <v>18144</v>
      </c>
      <c r="F437" s="222">
        <v>17660</v>
      </c>
      <c r="G437" s="222">
        <v>31317</v>
      </c>
      <c r="H437" s="222">
        <v>4487</v>
      </c>
      <c r="I437" s="276">
        <f>(C437/D437)*100</f>
        <v>1.5361412132722601</v>
      </c>
      <c r="J437" s="76" t="s">
        <v>2263</v>
      </c>
    </row>
    <row r="438" spans="1:10">
      <c r="A438" s="156" t="s">
        <v>64</v>
      </c>
      <c r="B438" s="164" t="s">
        <v>1725</v>
      </c>
      <c r="C438" s="281">
        <v>266</v>
      </c>
      <c r="D438" s="205">
        <v>17352</v>
      </c>
      <c r="E438" s="222">
        <v>8438</v>
      </c>
      <c r="F438" s="222">
        <v>8914</v>
      </c>
      <c r="G438" s="222">
        <v>10506</v>
      </c>
      <c r="H438" s="222">
        <v>6846</v>
      </c>
      <c r="I438" s="276">
        <f>(C438/D438)*100</f>
        <v>1.5329644997694789</v>
      </c>
      <c r="J438" s="76" t="s">
        <v>2264</v>
      </c>
    </row>
    <row r="439" spans="1:10">
      <c r="A439" s="156" t="s">
        <v>58</v>
      </c>
      <c r="B439" s="164" t="s">
        <v>304</v>
      </c>
      <c r="C439" s="281">
        <v>204</v>
      </c>
      <c r="D439" s="205">
        <v>13311</v>
      </c>
      <c r="E439" s="222">
        <v>6670</v>
      </c>
      <c r="F439" s="222">
        <v>6641</v>
      </c>
      <c r="G439" s="222">
        <v>7284</v>
      </c>
      <c r="H439" s="222">
        <v>6027</v>
      </c>
      <c r="I439" s="276">
        <f>(C439/D439)*100</f>
        <v>1.5325670498084289</v>
      </c>
      <c r="J439" s="76" t="s">
        <v>2265</v>
      </c>
    </row>
    <row r="440" spans="1:10">
      <c r="A440" s="156" t="s">
        <v>72</v>
      </c>
      <c r="B440" s="164" t="s">
        <v>1619</v>
      </c>
      <c r="C440" s="281">
        <v>229</v>
      </c>
      <c r="D440" s="205">
        <v>14950</v>
      </c>
      <c r="E440" s="222">
        <v>7403</v>
      </c>
      <c r="F440" s="222">
        <v>7547</v>
      </c>
      <c r="G440" s="222">
        <v>14567</v>
      </c>
      <c r="H440" s="222">
        <v>383</v>
      </c>
      <c r="I440" s="276">
        <f>(C440/D440)*100</f>
        <v>1.5317725752508362</v>
      </c>
      <c r="J440" s="76" t="s">
        <v>2266</v>
      </c>
    </row>
    <row r="441" spans="1:10">
      <c r="A441" s="156" t="s">
        <v>58</v>
      </c>
      <c r="B441" s="164" t="s">
        <v>1786</v>
      </c>
      <c r="C441" s="281">
        <v>156</v>
      </c>
      <c r="D441" s="205">
        <v>10202</v>
      </c>
      <c r="E441" s="222">
        <v>5155</v>
      </c>
      <c r="F441" s="222">
        <v>5047</v>
      </c>
      <c r="G441" s="222">
        <v>3435</v>
      </c>
      <c r="H441" s="222">
        <v>6767</v>
      </c>
      <c r="I441" s="276">
        <f>(C441/D441)*100</f>
        <v>1.5291119388355225</v>
      </c>
      <c r="J441" s="76" t="s">
        <v>2267</v>
      </c>
    </row>
    <row r="442" spans="1:10">
      <c r="A442" s="156" t="s">
        <v>72</v>
      </c>
      <c r="B442" s="164" t="s">
        <v>871</v>
      </c>
      <c r="C442" s="281">
        <v>27</v>
      </c>
      <c r="D442" s="205">
        <v>1766</v>
      </c>
      <c r="E442" s="222">
        <v>864</v>
      </c>
      <c r="F442" s="222">
        <v>902</v>
      </c>
      <c r="G442" s="222">
        <v>1011</v>
      </c>
      <c r="H442" s="222">
        <v>755</v>
      </c>
      <c r="I442" s="276">
        <f>(C442/D442)*100</f>
        <v>1.5288788221970555</v>
      </c>
      <c r="J442" s="76" t="s">
        <v>2268</v>
      </c>
    </row>
    <row r="443" spans="1:10">
      <c r="A443" s="156" t="s">
        <v>72</v>
      </c>
      <c r="B443" s="164" t="s">
        <v>351</v>
      </c>
      <c r="C443" s="281">
        <v>167</v>
      </c>
      <c r="D443" s="205">
        <v>10927</v>
      </c>
      <c r="E443" s="222">
        <v>5452</v>
      </c>
      <c r="F443" s="222">
        <v>5475</v>
      </c>
      <c r="G443" s="222">
        <v>8610</v>
      </c>
      <c r="H443" s="222">
        <v>2317</v>
      </c>
      <c r="I443" s="276">
        <f>(C443/D443)*100</f>
        <v>1.5283243342179922</v>
      </c>
      <c r="J443" s="76" t="s">
        <v>2269</v>
      </c>
    </row>
    <row r="444" spans="1:10">
      <c r="A444" s="156" t="s">
        <v>72</v>
      </c>
      <c r="B444" s="164" t="s">
        <v>649</v>
      </c>
      <c r="C444" s="281">
        <v>125</v>
      </c>
      <c r="D444" s="205">
        <v>8199</v>
      </c>
      <c r="E444" s="222">
        <v>4133</v>
      </c>
      <c r="F444" s="222">
        <v>4066</v>
      </c>
      <c r="G444" s="222">
        <v>6387</v>
      </c>
      <c r="H444" s="222">
        <v>1812</v>
      </c>
      <c r="I444" s="276">
        <f>(C444/D444)*100</f>
        <v>1.5245761678253444</v>
      </c>
      <c r="J444" s="76" t="s">
        <v>2270</v>
      </c>
    </row>
    <row r="445" spans="1:10">
      <c r="A445" s="156" t="s">
        <v>52</v>
      </c>
      <c r="B445" s="164" t="s">
        <v>278</v>
      </c>
      <c r="C445" s="281">
        <v>343</v>
      </c>
      <c r="D445" s="205">
        <v>22571</v>
      </c>
      <c r="E445" s="222">
        <v>11136</v>
      </c>
      <c r="F445" s="222">
        <v>11435</v>
      </c>
      <c r="G445" s="222">
        <v>19671</v>
      </c>
      <c r="H445" s="222">
        <v>2900</v>
      </c>
      <c r="I445" s="276">
        <f>(C445/D445)*100</f>
        <v>1.5196491072615301</v>
      </c>
      <c r="J445" s="76" t="s">
        <v>2271</v>
      </c>
    </row>
    <row r="446" spans="1:10">
      <c r="A446" s="156" t="s">
        <v>72</v>
      </c>
      <c r="B446" s="164" t="s">
        <v>632</v>
      </c>
      <c r="C446" s="281">
        <v>81</v>
      </c>
      <c r="D446" s="205">
        <v>5340</v>
      </c>
      <c r="E446" s="222">
        <v>2742</v>
      </c>
      <c r="F446" s="222">
        <v>2598</v>
      </c>
      <c r="G446" s="222">
        <v>4872</v>
      </c>
      <c r="H446" s="222">
        <v>468</v>
      </c>
      <c r="I446" s="276">
        <f>(C446/D446)*100</f>
        <v>1.5168539325842696</v>
      </c>
      <c r="J446" s="76" t="s">
        <v>2272</v>
      </c>
    </row>
    <row r="447" spans="1:10">
      <c r="A447" s="156" t="s">
        <v>72</v>
      </c>
      <c r="B447" s="164" t="s">
        <v>259</v>
      </c>
      <c r="C447" s="281">
        <v>314</v>
      </c>
      <c r="D447" s="205">
        <v>20701</v>
      </c>
      <c r="E447" s="222">
        <v>10767</v>
      </c>
      <c r="F447" s="222">
        <v>9934</v>
      </c>
      <c r="G447" s="222">
        <v>10971</v>
      </c>
      <c r="H447" s="222">
        <v>9730</v>
      </c>
      <c r="I447" s="276">
        <f>(C447/D447)*100</f>
        <v>1.5168349355103619</v>
      </c>
      <c r="J447" s="76" t="s">
        <v>2273</v>
      </c>
    </row>
    <row r="448" spans="1:10">
      <c r="A448" s="156" t="s">
        <v>56</v>
      </c>
      <c r="B448" s="164" t="s">
        <v>248</v>
      </c>
      <c r="C448" s="281">
        <v>362</v>
      </c>
      <c r="D448" s="205">
        <v>23880</v>
      </c>
      <c r="E448" s="222">
        <v>12121</v>
      </c>
      <c r="F448" s="222">
        <v>11759</v>
      </c>
      <c r="G448" s="222">
        <v>19278</v>
      </c>
      <c r="H448" s="222">
        <v>4602</v>
      </c>
      <c r="I448" s="276">
        <f>(C448/D448)*100</f>
        <v>1.5159128978224456</v>
      </c>
      <c r="J448" s="76" t="s">
        <v>2274</v>
      </c>
    </row>
    <row r="449" spans="1:10">
      <c r="A449" s="156" t="s">
        <v>58</v>
      </c>
      <c r="B449" s="164" t="s">
        <v>767</v>
      </c>
      <c r="C449" s="281">
        <v>30</v>
      </c>
      <c r="D449" s="205">
        <v>1981</v>
      </c>
      <c r="E449" s="222">
        <v>1063</v>
      </c>
      <c r="F449" s="222">
        <v>918</v>
      </c>
      <c r="G449" s="222">
        <v>917</v>
      </c>
      <c r="H449" s="222">
        <v>1064</v>
      </c>
      <c r="I449" s="276">
        <f>(C449/D449)*100</f>
        <v>1.5143866733972742</v>
      </c>
      <c r="J449" s="76" t="s">
        <v>2275</v>
      </c>
    </row>
    <row r="450" spans="1:10">
      <c r="A450" s="156" t="s">
        <v>58</v>
      </c>
      <c r="B450" s="164" t="s">
        <v>634</v>
      </c>
      <c r="C450" s="281">
        <v>72</v>
      </c>
      <c r="D450" s="205">
        <v>4757</v>
      </c>
      <c r="E450" s="222">
        <v>2401</v>
      </c>
      <c r="F450" s="222">
        <v>2356</v>
      </c>
      <c r="G450" s="222">
        <v>4069</v>
      </c>
      <c r="H450" s="222">
        <v>688</v>
      </c>
      <c r="I450" s="276">
        <f>(C450/D450)*100</f>
        <v>1.5135589657347066</v>
      </c>
      <c r="J450" s="76" t="s">
        <v>2276</v>
      </c>
    </row>
    <row r="451" spans="1:10">
      <c r="A451" s="156" t="s">
        <v>79</v>
      </c>
      <c r="B451" s="164" t="s">
        <v>652</v>
      </c>
      <c r="C451" s="281">
        <v>49</v>
      </c>
      <c r="D451" s="205">
        <v>3238</v>
      </c>
      <c r="E451" s="222">
        <v>1627</v>
      </c>
      <c r="F451" s="222">
        <v>1611</v>
      </c>
      <c r="G451" s="222">
        <v>1821</v>
      </c>
      <c r="H451" s="222">
        <v>1417</v>
      </c>
      <c r="I451" s="276">
        <f>(C451/D451)*100</f>
        <v>1.5132798023471279</v>
      </c>
      <c r="J451" s="76" t="s">
        <v>2277</v>
      </c>
    </row>
    <row r="452" spans="1:10">
      <c r="A452" s="156" t="s">
        <v>52</v>
      </c>
      <c r="B452" s="164" t="s">
        <v>1501</v>
      </c>
      <c r="C452" s="281">
        <v>430</v>
      </c>
      <c r="D452" s="205">
        <v>28432</v>
      </c>
      <c r="E452" s="222">
        <v>14065</v>
      </c>
      <c r="F452" s="222">
        <v>14367</v>
      </c>
      <c r="G452" s="222">
        <v>25772</v>
      </c>
      <c r="H452" s="222">
        <v>2660</v>
      </c>
      <c r="I452" s="276">
        <f>(C452/D452)*100</f>
        <v>1.512380416432189</v>
      </c>
      <c r="J452" s="76" t="s">
        <v>2278</v>
      </c>
    </row>
    <row r="453" spans="1:10">
      <c r="A453" s="156" t="s">
        <v>64</v>
      </c>
      <c r="B453" s="164" t="s">
        <v>1589</v>
      </c>
      <c r="C453" s="281">
        <v>105</v>
      </c>
      <c r="D453" s="205">
        <v>6966</v>
      </c>
      <c r="E453" s="222">
        <v>3415</v>
      </c>
      <c r="F453" s="222">
        <v>3551</v>
      </c>
      <c r="G453" s="222">
        <v>5698</v>
      </c>
      <c r="H453" s="222">
        <v>1268</v>
      </c>
      <c r="I453" s="276">
        <f>(C453/D453)*100</f>
        <v>1.5073212747631353</v>
      </c>
      <c r="J453" s="76" t="s">
        <v>2279</v>
      </c>
    </row>
    <row r="454" spans="1:10">
      <c r="A454" s="156" t="s">
        <v>58</v>
      </c>
      <c r="B454" s="164" t="s">
        <v>520</v>
      </c>
      <c r="C454" s="281">
        <v>90</v>
      </c>
      <c r="D454" s="205">
        <v>6001</v>
      </c>
      <c r="E454" s="222">
        <v>3038</v>
      </c>
      <c r="F454" s="222">
        <v>2963</v>
      </c>
      <c r="G454" s="222">
        <v>5133</v>
      </c>
      <c r="H454" s="222">
        <v>868</v>
      </c>
      <c r="I454" s="276">
        <f>(C454/D454)*100</f>
        <v>1.4997500416597234</v>
      </c>
      <c r="J454" s="76" t="s">
        <v>2280</v>
      </c>
    </row>
    <row r="455" spans="1:10">
      <c r="A455" s="156" t="s">
        <v>56</v>
      </c>
      <c r="B455" s="164" t="s">
        <v>770</v>
      </c>
      <c r="C455" s="281">
        <v>54</v>
      </c>
      <c r="D455" s="205">
        <v>3601</v>
      </c>
      <c r="E455" s="222">
        <v>1869</v>
      </c>
      <c r="F455" s="222">
        <v>1732</v>
      </c>
      <c r="G455" s="222">
        <v>2720</v>
      </c>
      <c r="H455" s="222">
        <v>881</v>
      </c>
      <c r="I455" s="276">
        <f>(C455/D455)*100</f>
        <v>1.4995834490419329</v>
      </c>
      <c r="J455" s="76" t="s">
        <v>2281</v>
      </c>
    </row>
    <row r="456" spans="1:10">
      <c r="A456" s="156" t="s">
        <v>72</v>
      </c>
      <c r="B456" s="164" t="s">
        <v>1687</v>
      </c>
      <c r="C456" s="281">
        <v>239</v>
      </c>
      <c r="D456" s="205">
        <v>15961</v>
      </c>
      <c r="E456" s="222">
        <v>8215</v>
      </c>
      <c r="F456" s="222">
        <v>7746</v>
      </c>
      <c r="G456" s="222">
        <v>9285</v>
      </c>
      <c r="H456" s="222">
        <v>6676</v>
      </c>
      <c r="I456" s="276">
        <f>(C456/D456)*100</f>
        <v>1.4973999122861976</v>
      </c>
      <c r="J456" s="76" t="s">
        <v>2282</v>
      </c>
    </row>
    <row r="457" spans="1:10">
      <c r="A457" s="156" t="s">
        <v>52</v>
      </c>
      <c r="B457" s="164" t="s">
        <v>1547</v>
      </c>
      <c r="C457" s="281">
        <v>268</v>
      </c>
      <c r="D457" s="205">
        <v>17914</v>
      </c>
      <c r="E457" s="222">
        <v>9004</v>
      </c>
      <c r="F457" s="222">
        <v>8910</v>
      </c>
      <c r="G457" s="222">
        <v>12274</v>
      </c>
      <c r="H457" s="222">
        <v>5640</v>
      </c>
      <c r="I457" s="276">
        <f>(C457/D457)*100</f>
        <v>1.4960366194038182</v>
      </c>
      <c r="J457" s="76" t="s">
        <v>2283</v>
      </c>
    </row>
    <row r="458" spans="1:10">
      <c r="A458" s="156" t="s">
        <v>58</v>
      </c>
      <c r="B458" s="164" t="s">
        <v>335</v>
      </c>
      <c r="C458" s="281">
        <v>153</v>
      </c>
      <c r="D458" s="205">
        <v>10251</v>
      </c>
      <c r="E458" s="222">
        <v>5234</v>
      </c>
      <c r="F458" s="222">
        <v>5017</v>
      </c>
      <c r="G458" s="222">
        <v>5671</v>
      </c>
      <c r="H458" s="222">
        <v>4580</v>
      </c>
      <c r="I458" s="276">
        <f>(C458/D458)*100</f>
        <v>1.4925373134328357</v>
      </c>
      <c r="J458" s="76" t="s">
        <v>2284</v>
      </c>
    </row>
    <row r="459" spans="1:10">
      <c r="A459" s="156" t="s">
        <v>56</v>
      </c>
      <c r="B459" s="164" t="s">
        <v>1609</v>
      </c>
      <c r="C459" s="281">
        <v>92</v>
      </c>
      <c r="D459" s="205">
        <v>6181</v>
      </c>
      <c r="E459" s="222">
        <v>3229</v>
      </c>
      <c r="F459" s="222">
        <v>2952</v>
      </c>
      <c r="G459" s="222">
        <v>4053</v>
      </c>
      <c r="H459" s="222">
        <v>2128</v>
      </c>
      <c r="I459" s="276">
        <f>(C459/D459)*100</f>
        <v>1.4884322925093028</v>
      </c>
      <c r="J459" s="76" t="s">
        <v>2285</v>
      </c>
    </row>
    <row r="460" spans="1:10">
      <c r="A460" s="156" t="s">
        <v>56</v>
      </c>
      <c r="B460" s="164" t="s">
        <v>201</v>
      </c>
      <c r="C460" s="281">
        <v>512</v>
      </c>
      <c r="D460" s="205">
        <v>34440</v>
      </c>
      <c r="E460" s="222">
        <v>17289</v>
      </c>
      <c r="F460" s="222">
        <v>17151</v>
      </c>
      <c r="G460" s="222">
        <v>32593</v>
      </c>
      <c r="H460" s="222">
        <v>1847</v>
      </c>
      <c r="I460" s="276">
        <f>(C460/D460)*100</f>
        <v>1.4866434378629501</v>
      </c>
      <c r="J460" s="76" t="s">
        <v>2286</v>
      </c>
    </row>
    <row r="461" spans="1:10">
      <c r="A461" s="156" t="s">
        <v>72</v>
      </c>
      <c r="B461" s="164" t="s">
        <v>684</v>
      </c>
      <c r="C461" s="281">
        <v>87</v>
      </c>
      <c r="D461" s="205">
        <v>5863</v>
      </c>
      <c r="E461" s="222">
        <v>2965</v>
      </c>
      <c r="F461" s="222">
        <v>2898</v>
      </c>
      <c r="G461" s="222">
        <v>5609</v>
      </c>
      <c r="H461" s="222">
        <v>254</v>
      </c>
      <c r="I461" s="276">
        <f>(C461/D461)*100</f>
        <v>1.4838819716868499</v>
      </c>
      <c r="J461" s="76" t="s">
        <v>2287</v>
      </c>
    </row>
    <row r="462" spans="1:10">
      <c r="A462" s="156" t="s">
        <v>64</v>
      </c>
      <c r="B462" s="164" t="s">
        <v>1699</v>
      </c>
      <c r="C462" s="281">
        <v>233</v>
      </c>
      <c r="D462" s="205">
        <v>15707</v>
      </c>
      <c r="E462" s="222">
        <v>7775</v>
      </c>
      <c r="F462" s="222">
        <v>7932</v>
      </c>
      <c r="G462" s="222">
        <v>10134</v>
      </c>
      <c r="H462" s="222">
        <v>5573</v>
      </c>
      <c r="I462" s="276">
        <f>(C462/D462)*100</f>
        <v>1.4834150378811994</v>
      </c>
      <c r="J462" s="76" t="s">
        <v>2288</v>
      </c>
    </row>
    <row r="463" spans="1:10">
      <c r="A463" s="156" t="s">
        <v>79</v>
      </c>
      <c r="B463" s="164" t="s">
        <v>473</v>
      </c>
      <c r="C463" s="281">
        <v>121</v>
      </c>
      <c r="D463" s="205">
        <v>8173</v>
      </c>
      <c r="E463" s="222">
        <v>4280</v>
      </c>
      <c r="F463" s="222">
        <v>3893</v>
      </c>
      <c r="G463" s="222">
        <v>5173</v>
      </c>
      <c r="H463" s="222">
        <v>3000</v>
      </c>
      <c r="I463" s="276">
        <f>(C463/D463)*100</f>
        <v>1.4804845222072678</v>
      </c>
      <c r="J463" s="76" t="s">
        <v>2289</v>
      </c>
    </row>
    <row r="464" spans="1:10">
      <c r="A464" s="156" t="s">
        <v>917</v>
      </c>
      <c r="B464" s="164" t="s">
        <v>435</v>
      </c>
      <c r="C464" s="281">
        <v>69</v>
      </c>
      <c r="D464" s="205">
        <v>4664</v>
      </c>
      <c r="E464" s="222">
        <v>2439</v>
      </c>
      <c r="F464" s="222">
        <v>2225</v>
      </c>
      <c r="G464" s="222">
        <v>1700</v>
      </c>
      <c r="H464" s="222">
        <v>2964</v>
      </c>
      <c r="I464" s="276">
        <f>(C464/D464)*100</f>
        <v>1.4794168096054887</v>
      </c>
      <c r="J464" s="76" t="s">
        <v>2290</v>
      </c>
    </row>
    <row r="465" spans="1:10">
      <c r="A465" s="156" t="s">
        <v>79</v>
      </c>
      <c r="B465" s="164" t="s">
        <v>1508</v>
      </c>
      <c r="C465" s="281">
        <v>209</v>
      </c>
      <c r="D465" s="205">
        <v>14226</v>
      </c>
      <c r="E465" s="222">
        <v>7384</v>
      </c>
      <c r="F465" s="222">
        <v>6842</v>
      </c>
      <c r="G465" s="222">
        <v>12372</v>
      </c>
      <c r="H465" s="222">
        <v>1854</v>
      </c>
      <c r="I465" s="276">
        <f>(C465/D465)*100</f>
        <v>1.4691410094193729</v>
      </c>
      <c r="J465" s="76" t="s">
        <v>2291</v>
      </c>
    </row>
    <row r="466" spans="1:10">
      <c r="A466" s="156" t="s">
        <v>58</v>
      </c>
      <c r="B466" s="164" t="s">
        <v>145</v>
      </c>
      <c r="C466" s="281">
        <v>680</v>
      </c>
      <c r="D466" s="205">
        <v>46289</v>
      </c>
      <c r="E466" s="222">
        <v>22493</v>
      </c>
      <c r="F466" s="222">
        <v>23796</v>
      </c>
      <c r="G466" s="222">
        <v>41330</v>
      </c>
      <c r="H466" s="222">
        <v>4959</v>
      </c>
      <c r="I466" s="276">
        <f>(C466/D466)*100</f>
        <v>1.4690315193674524</v>
      </c>
      <c r="J466" s="76" t="s">
        <v>2292</v>
      </c>
    </row>
    <row r="467" spans="1:10">
      <c r="A467" s="156" t="s">
        <v>72</v>
      </c>
      <c r="B467" s="164" t="s">
        <v>168</v>
      </c>
      <c r="C467" s="281">
        <v>579</v>
      </c>
      <c r="D467" s="205">
        <v>39469</v>
      </c>
      <c r="E467" s="222">
        <v>19306</v>
      </c>
      <c r="F467" s="222">
        <v>20163</v>
      </c>
      <c r="G467" s="222">
        <v>35188</v>
      </c>
      <c r="H467" s="222">
        <v>4281</v>
      </c>
      <c r="I467" s="276">
        <f>(C467/D467)*100</f>
        <v>1.4669740809242695</v>
      </c>
      <c r="J467" s="76" t="s">
        <v>2293</v>
      </c>
    </row>
    <row r="468" spans="1:10">
      <c r="A468" s="156" t="s">
        <v>64</v>
      </c>
      <c r="B468" s="164" t="s">
        <v>1815</v>
      </c>
      <c r="C468" s="281">
        <v>155</v>
      </c>
      <c r="D468" s="205">
        <v>10572</v>
      </c>
      <c r="E468" s="222">
        <v>5212</v>
      </c>
      <c r="F468" s="222">
        <v>5360</v>
      </c>
      <c r="G468" s="222">
        <v>6210</v>
      </c>
      <c r="H468" s="222">
        <v>4362</v>
      </c>
      <c r="I468" s="276">
        <f>(C468/D468)*100</f>
        <v>1.4661369655694287</v>
      </c>
      <c r="J468" s="76" t="s">
        <v>2294</v>
      </c>
    </row>
    <row r="469" spans="1:10">
      <c r="A469" s="156" t="s">
        <v>64</v>
      </c>
      <c r="B469" s="164" t="s">
        <v>1523</v>
      </c>
      <c r="C469" s="281">
        <v>72</v>
      </c>
      <c r="D469" s="205">
        <v>4929</v>
      </c>
      <c r="E469" s="222">
        <v>2422</v>
      </c>
      <c r="F469" s="222">
        <v>2507</v>
      </c>
      <c r="G469" s="222">
        <v>3578</v>
      </c>
      <c r="H469" s="222">
        <v>1351</v>
      </c>
      <c r="I469" s="276">
        <f>(C469/D469)*100</f>
        <v>1.4607425441265978</v>
      </c>
      <c r="J469" s="76" t="s">
        <v>2295</v>
      </c>
    </row>
    <row r="470" spans="1:10">
      <c r="A470" s="156" t="s">
        <v>64</v>
      </c>
      <c r="B470" s="164" t="s">
        <v>283</v>
      </c>
      <c r="C470" s="281">
        <v>256</v>
      </c>
      <c r="D470" s="205">
        <v>17540</v>
      </c>
      <c r="E470" s="222">
        <v>8355</v>
      </c>
      <c r="F470" s="222">
        <v>9185</v>
      </c>
      <c r="G470" s="222">
        <v>15431</v>
      </c>
      <c r="H470" s="222">
        <v>2109</v>
      </c>
      <c r="I470" s="276">
        <f>(C470/D470)*100</f>
        <v>1.459521094640821</v>
      </c>
      <c r="J470" s="76" t="s">
        <v>2296</v>
      </c>
    </row>
    <row r="471" spans="1:10">
      <c r="A471" s="156" t="s">
        <v>72</v>
      </c>
      <c r="B471" s="164" t="s">
        <v>1770</v>
      </c>
      <c r="C471" s="281">
        <v>72</v>
      </c>
      <c r="D471" s="205">
        <v>4948</v>
      </c>
      <c r="E471" s="222">
        <v>2578</v>
      </c>
      <c r="F471" s="222">
        <v>2370</v>
      </c>
      <c r="G471" s="222">
        <v>2889</v>
      </c>
      <c r="H471" s="222">
        <v>2059</v>
      </c>
      <c r="I471" s="276">
        <f>(C471/D471)*100</f>
        <v>1.4551333872271623</v>
      </c>
      <c r="J471" s="76" t="s">
        <v>2297</v>
      </c>
    </row>
    <row r="472" spans="1:10">
      <c r="A472" s="156" t="s">
        <v>72</v>
      </c>
      <c r="B472" s="164" t="s">
        <v>1710</v>
      </c>
      <c r="C472" s="281">
        <v>67</v>
      </c>
      <c r="D472" s="205">
        <v>4613</v>
      </c>
      <c r="E472" s="222">
        <v>2321</v>
      </c>
      <c r="F472" s="222">
        <v>2292</v>
      </c>
      <c r="G472" s="222">
        <v>4434</v>
      </c>
      <c r="H472" s="222">
        <v>179</v>
      </c>
      <c r="I472" s="276">
        <f>(C472/D472)*100</f>
        <v>1.4524170821591156</v>
      </c>
      <c r="J472" s="76" t="s">
        <v>2298</v>
      </c>
    </row>
    <row r="473" spans="1:10">
      <c r="A473" s="156" t="s">
        <v>52</v>
      </c>
      <c r="B473" s="164" t="s">
        <v>1721</v>
      </c>
      <c r="C473" s="281">
        <v>47</v>
      </c>
      <c r="D473" s="205">
        <v>3240</v>
      </c>
      <c r="E473" s="222">
        <v>1624</v>
      </c>
      <c r="F473" s="222">
        <v>1616</v>
      </c>
      <c r="G473" s="222">
        <v>2246</v>
      </c>
      <c r="H473" s="222">
        <v>994</v>
      </c>
      <c r="I473" s="276">
        <f>(C473/D473)*100</f>
        <v>1.4506172839506173</v>
      </c>
      <c r="J473" s="76" t="s">
        <v>2299</v>
      </c>
    </row>
    <row r="474" spans="1:10">
      <c r="A474" s="156" t="s">
        <v>72</v>
      </c>
      <c r="B474" s="164" t="s">
        <v>1500</v>
      </c>
      <c r="C474" s="281">
        <v>329</v>
      </c>
      <c r="D474" s="205">
        <v>22709</v>
      </c>
      <c r="E474" s="222">
        <v>11241</v>
      </c>
      <c r="F474" s="222">
        <v>11468</v>
      </c>
      <c r="G474" s="222">
        <v>19313</v>
      </c>
      <c r="H474" s="222">
        <v>3396</v>
      </c>
      <c r="I474" s="276">
        <f>(C474/D474)*100</f>
        <v>1.4487648069047514</v>
      </c>
      <c r="J474" s="76" t="s">
        <v>2300</v>
      </c>
    </row>
    <row r="475" spans="1:10">
      <c r="A475" s="156" t="s">
        <v>52</v>
      </c>
      <c r="B475" s="164" t="s">
        <v>1620</v>
      </c>
      <c r="C475" s="16">
        <v>1236</v>
      </c>
      <c r="D475" s="205">
        <v>85396</v>
      </c>
      <c r="E475" s="222">
        <v>42071</v>
      </c>
      <c r="F475" s="222">
        <v>43325</v>
      </c>
      <c r="G475" s="222">
        <v>80391</v>
      </c>
      <c r="H475" s="222">
        <v>5005</v>
      </c>
      <c r="I475" s="276">
        <f>(C475/D475)*100</f>
        <v>1.4473745842896621</v>
      </c>
      <c r="J475" s="76" t="s">
        <v>2301</v>
      </c>
    </row>
    <row r="476" spans="1:10">
      <c r="A476" s="156" t="s">
        <v>56</v>
      </c>
      <c r="B476" s="164" t="s">
        <v>424</v>
      </c>
      <c r="C476" s="281">
        <v>150</v>
      </c>
      <c r="D476" s="205">
        <v>10393</v>
      </c>
      <c r="E476" s="222">
        <v>5458</v>
      </c>
      <c r="F476" s="222">
        <v>4935</v>
      </c>
      <c r="G476" s="222">
        <v>10100</v>
      </c>
      <c r="H476" s="222">
        <v>293</v>
      </c>
      <c r="I476" s="276">
        <f>(C476/D476)*100</f>
        <v>1.4432791301837775</v>
      </c>
      <c r="J476" s="76" t="s">
        <v>2302</v>
      </c>
    </row>
    <row r="477" spans="1:10">
      <c r="A477" s="156" t="s">
        <v>58</v>
      </c>
      <c r="B477" s="164" t="s">
        <v>357</v>
      </c>
      <c r="C477" s="281">
        <v>188</v>
      </c>
      <c r="D477" s="205">
        <v>13049</v>
      </c>
      <c r="E477" s="222">
        <v>6553</v>
      </c>
      <c r="F477" s="222">
        <v>6496</v>
      </c>
      <c r="G477" s="222">
        <v>11882</v>
      </c>
      <c r="H477" s="222">
        <v>1167</v>
      </c>
      <c r="I477" s="276">
        <f>(C477/D477)*100</f>
        <v>1.4407234270825351</v>
      </c>
      <c r="J477" s="76" t="s">
        <v>2303</v>
      </c>
    </row>
    <row r="478" spans="1:10">
      <c r="A478" s="156" t="s">
        <v>917</v>
      </c>
      <c r="B478" s="164" t="s">
        <v>488</v>
      </c>
      <c r="C478" s="281">
        <v>142</v>
      </c>
      <c r="D478" s="205">
        <v>9908</v>
      </c>
      <c r="E478" s="222">
        <v>5044</v>
      </c>
      <c r="F478" s="222">
        <v>4864</v>
      </c>
      <c r="G478" s="222">
        <v>7700</v>
      </c>
      <c r="H478" s="222">
        <v>2208</v>
      </c>
      <c r="I478" s="276">
        <f>(C478/D478)*100</f>
        <v>1.4331853048041985</v>
      </c>
      <c r="J478" s="76" t="s">
        <v>2304</v>
      </c>
    </row>
    <row r="479" spans="1:10">
      <c r="A479" s="156" t="s">
        <v>64</v>
      </c>
      <c r="B479" s="164" t="s">
        <v>1518</v>
      </c>
      <c r="C479" s="281">
        <v>51</v>
      </c>
      <c r="D479" s="205">
        <v>3559</v>
      </c>
      <c r="E479" s="222">
        <v>1732</v>
      </c>
      <c r="F479" s="222">
        <v>1827</v>
      </c>
      <c r="G479" s="222">
        <v>2646</v>
      </c>
      <c r="H479" s="222">
        <v>913</v>
      </c>
      <c r="I479" s="276">
        <f>(C479/D479)*100</f>
        <v>1.4329867940432706</v>
      </c>
      <c r="J479" s="76" t="s">
        <v>2305</v>
      </c>
    </row>
    <row r="480" spans="1:10">
      <c r="A480" s="156" t="s">
        <v>917</v>
      </c>
      <c r="B480" s="164" t="s">
        <v>539</v>
      </c>
      <c r="C480" s="281">
        <v>67</v>
      </c>
      <c r="D480" s="205">
        <v>4687</v>
      </c>
      <c r="E480" s="222">
        <v>2389</v>
      </c>
      <c r="F480" s="222">
        <v>2298</v>
      </c>
      <c r="G480" s="222">
        <v>3038</v>
      </c>
      <c r="H480" s="222">
        <v>1649</v>
      </c>
      <c r="I480" s="276">
        <f>(C480/D480)*100</f>
        <v>1.4294858118199274</v>
      </c>
      <c r="J480" s="76" t="s">
        <v>2306</v>
      </c>
    </row>
    <row r="481" spans="1:10">
      <c r="A481" s="156" t="s">
        <v>58</v>
      </c>
      <c r="B481" s="164" t="s">
        <v>702</v>
      </c>
      <c r="C481" s="281">
        <v>71</v>
      </c>
      <c r="D481" s="205">
        <v>4970</v>
      </c>
      <c r="E481" s="222">
        <v>2588</v>
      </c>
      <c r="F481" s="222">
        <v>2382</v>
      </c>
      <c r="G481" s="222">
        <v>2618</v>
      </c>
      <c r="H481" s="222">
        <v>2352</v>
      </c>
      <c r="I481" s="276">
        <f>(C481/D481)*100</f>
        <v>1.4285714285714286</v>
      </c>
      <c r="J481" s="76" t="s">
        <v>2307</v>
      </c>
    </row>
    <row r="482" spans="1:10">
      <c r="A482" s="156" t="s">
        <v>72</v>
      </c>
      <c r="B482" s="164" t="s">
        <v>1758</v>
      </c>
      <c r="C482" s="281">
        <v>57</v>
      </c>
      <c r="D482" s="205">
        <v>3996</v>
      </c>
      <c r="E482" s="222">
        <v>1976</v>
      </c>
      <c r="F482" s="222">
        <v>2020</v>
      </c>
      <c r="G482" s="222">
        <v>2901</v>
      </c>
      <c r="H482" s="222">
        <v>1095</v>
      </c>
      <c r="I482" s="276">
        <f>(C482/D482)*100</f>
        <v>1.4264264264264264</v>
      </c>
      <c r="J482" s="76" t="s">
        <v>2308</v>
      </c>
    </row>
    <row r="483" spans="1:10">
      <c r="A483" s="156" t="s">
        <v>52</v>
      </c>
      <c r="B483" s="164" t="s">
        <v>170</v>
      </c>
      <c r="C483" s="281">
        <v>648</v>
      </c>
      <c r="D483" s="205">
        <v>45626</v>
      </c>
      <c r="E483" s="222">
        <v>22627</v>
      </c>
      <c r="F483" s="222">
        <v>22999</v>
      </c>
      <c r="G483" s="222">
        <v>42965</v>
      </c>
      <c r="H483" s="222">
        <v>2661</v>
      </c>
      <c r="I483" s="276">
        <f>(C483/D483)*100</f>
        <v>1.4202428439924606</v>
      </c>
      <c r="J483" s="76" t="s">
        <v>2309</v>
      </c>
    </row>
    <row r="484" spans="1:10">
      <c r="A484" s="156" t="s">
        <v>58</v>
      </c>
      <c r="B484" s="164" t="s">
        <v>1577</v>
      </c>
      <c r="C484" s="281">
        <v>255</v>
      </c>
      <c r="D484" s="205">
        <v>17958</v>
      </c>
      <c r="E484" s="222">
        <v>9001</v>
      </c>
      <c r="F484" s="222">
        <v>8957</v>
      </c>
      <c r="G484" s="222">
        <v>9482</v>
      </c>
      <c r="H484" s="222">
        <v>8476</v>
      </c>
      <c r="I484" s="276">
        <f>(C484/D484)*100</f>
        <v>1.4199799532241897</v>
      </c>
      <c r="J484" s="76" t="s">
        <v>2310</v>
      </c>
    </row>
    <row r="485" spans="1:10">
      <c r="A485" s="156" t="s">
        <v>64</v>
      </c>
      <c r="B485" s="164" t="s">
        <v>1783</v>
      </c>
      <c r="C485" s="281">
        <v>79</v>
      </c>
      <c r="D485" s="205">
        <v>5597</v>
      </c>
      <c r="E485" s="222">
        <v>2813</v>
      </c>
      <c r="F485" s="222">
        <v>2784</v>
      </c>
      <c r="G485" s="222">
        <v>2000</v>
      </c>
      <c r="H485" s="222">
        <v>3597</v>
      </c>
      <c r="I485" s="276">
        <f>(C485/D485)*100</f>
        <v>1.411470430587815</v>
      </c>
      <c r="J485" s="76" t="s">
        <v>2311</v>
      </c>
    </row>
    <row r="486" spans="1:10" ht="14.25" customHeight="1">
      <c r="A486" s="156" t="s">
        <v>917</v>
      </c>
      <c r="B486" s="164" t="s">
        <v>597</v>
      </c>
      <c r="C486" s="281">
        <v>50</v>
      </c>
      <c r="D486" s="205">
        <v>3548</v>
      </c>
      <c r="E486" s="222">
        <v>1777</v>
      </c>
      <c r="F486" s="222">
        <v>1771</v>
      </c>
      <c r="G486" s="222">
        <v>1450</v>
      </c>
      <c r="H486" s="222">
        <v>2098</v>
      </c>
      <c r="I486" s="276">
        <f>(C486/D486)*100</f>
        <v>1.4092446448703495</v>
      </c>
      <c r="J486" s="76" t="s">
        <v>2312</v>
      </c>
    </row>
    <row r="487" spans="1:10">
      <c r="A487" s="156" t="s">
        <v>56</v>
      </c>
      <c r="B487" s="164" t="s">
        <v>626</v>
      </c>
      <c r="C487" s="281">
        <v>97</v>
      </c>
      <c r="D487" s="205">
        <v>6890</v>
      </c>
      <c r="E487" s="222">
        <v>3532</v>
      </c>
      <c r="F487" s="222">
        <v>3358</v>
      </c>
      <c r="G487" s="222">
        <v>5017</v>
      </c>
      <c r="H487" s="222">
        <v>1873</v>
      </c>
      <c r="I487" s="276">
        <f>(C487/D487)*100</f>
        <v>1.4078374455732945</v>
      </c>
      <c r="J487" s="76" t="s">
        <v>2313</v>
      </c>
    </row>
    <row r="488" spans="1:10">
      <c r="A488" s="156" t="s">
        <v>72</v>
      </c>
      <c r="B488" s="164" t="s">
        <v>509</v>
      </c>
      <c r="C488" s="281">
        <v>112</v>
      </c>
      <c r="D488" s="205">
        <v>7971</v>
      </c>
      <c r="E488" s="222">
        <v>4187</v>
      </c>
      <c r="F488" s="222">
        <v>3784</v>
      </c>
      <c r="G488" s="222">
        <v>3025</v>
      </c>
      <c r="H488" s="222">
        <v>4946</v>
      </c>
      <c r="I488" s="276">
        <f>(C488/D488)*100</f>
        <v>1.4050934638062977</v>
      </c>
      <c r="J488" s="76" t="s">
        <v>2314</v>
      </c>
    </row>
    <row r="489" spans="1:10">
      <c r="A489" s="156" t="s">
        <v>52</v>
      </c>
      <c r="B489" s="164" t="s">
        <v>748</v>
      </c>
      <c r="C489" s="281">
        <v>45</v>
      </c>
      <c r="D489" s="205">
        <v>3205</v>
      </c>
      <c r="E489" s="222">
        <v>1640</v>
      </c>
      <c r="F489" s="222">
        <v>1565</v>
      </c>
      <c r="G489" s="222">
        <v>2152</v>
      </c>
      <c r="H489" s="222">
        <v>1053</v>
      </c>
      <c r="I489" s="276">
        <f>(C489/D489)*100</f>
        <v>1.40405616224649</v>
      </c>
      <c r="J489" s="76" t="s">
        <v>2315</v>
      </c>
    </row>
    <row r="490" spans="1:10">
      <c r="A490" s="156" t="s">
        <v>64</v>
      </c>
      <c r="B490" s="164" t="s">
        <v>686</v>
      </c>
      <c r="C490" s="281">
        <v>89</v>
      </c>
      <c r="D490" s="205">
        <v>6341</v>
      </c>
      <c r="E490" s="222">
        <v>3194</v>
      </c>
      <c r="F490" s="222">
        <v>3147</v>
      </c>
      <c r="G490" s="222">
        <v>5961</v>
      </c>
      <c r="H490" s="222">
        <v>380</v>
      </c>
      <c r="I490" s="276">
        <f>(C490/D490)*100</f>
        <v>1.4035641066077904</v>
      </c>
      <c r="J490" s="76" t="s">
        <v>2316</v>
      </c>
    </row>
    <row r="491" spans="1:10">
      <c r="A491" s="156" t="s">
        <v>56</v>
      </c>
      <c r="B491" s="164" t="s">
        <v>247</v>
      </c>
      <c r="C491" s="281">
        <v>362</v>
      </c>
      <c r="D491" s="205">
        <v>25805</v>
      </c>
      <c r="E491" s="222">
        <v>13264</v>
      </c>
      <c r="F491" s="222">
        <v>12541</v>
      </c>
      <c r="G491" s="222">
        <v>19380</v>
      </c>
      <c r="H491" s="222">
        <v>6425</v>
      </c>
      <c r="I491" s="276">
        <f>(C491/D491)*100</f>
        <v>1.4028289091261383</v>
      </c>
      <c r="J491" s="76" t="s">
        <v>2317</v>
      </c>
    </row>
    <row r="492" spans="1:10">
      <c r="A492" s="156" t="s">
        <v>917</v>
      </c>
      <c r="B492" s="164" t="s">
        <v>1582</v>
      </c>
      <c r="C492" s="281">
        <v>72</v>
      </c>
      <c r="D492" s="205">
        <v>5137</v>
      </c>
      <c r="E492" s="222">
        <v>2564</v>
      </c>
      <c r="F492" s="222">
        <v>2573</v>
      </c>
      <c r="G492" s="222">
        <v>2229</v>
      </c>
      <c r="H492" s="222">
        <v>2908</v>
      </c>
      <c r="I492" s="276">
        <f>(C492/D492)*100</f>
        <v>1.4015962624099669</v>
      </c>
      <c r="J492" s="76" t="s">
        <v>2318</v>
      </c>
    </row>
    <row r="493" spans="1:10">
      <c r="A493" s="156" t="s">
        <v>917</v>
      </c>
      <c r="B493" s="164" t="s">
        <v>542</v>
      </c>
      <c r="C493" s="281">
        <v>73</v>
      </c>
      <c r="D493" s="205">
        <v>5210</v>
      </c>
      <c r="E493" s="222">
        <v>2548</v>
      </c>
      <c r="F493" s="222">
        <v>2662</v>
      </c>
      <c r="G493" s="222">
        <v>3092</v>
      </c>
      <c r="H493" s="222">
        <v>2118</v>
      </c>
      <c r="I493" s="276">
        <f>(C493/D493)*100</f>
        <v>1.4011516314779271</v>
      </c>
      <c r="J493" s="76" t="s">
        <v>2319</v>
      </c>
    </row>
    <row r="494" spans="1:10">
      <c r="A494" s="156" t="s">
        <v>58</v>
      </c>
      <c r="B494" s="164" t="s">
        <v>1597</v>
      </c>
      <c r="C494" s="281">
        <v>55</v>
      </c>
      <c r="D494" s="205">
        <v>3932</v>
      </c>
      <c r="E494" s="222">
        <v>1952</v>
      </c>
      <c r="F494" s="222">
        <v>1980</v>
      </c>
      <c r="G494" s="222">
        <v>3490</v>
      </c>
      <c r="H494" s="222">
        <v>442</v>
      </c>
      <c r="I494" s="276">
        <f>(C494/D494)*100</f>
        <v>1.3987792472024414</v>
      </c>
      <c r="J494" s="76" t="s">
        <v>2320</v>
      </c>
    </row>
    <row r="495" spans="1:10">
      <c r="A495" s="156" t="s">
        <v>72</v>
      </c>
      <c r="B495" s="164" t="s">
        <v>1658</v>
      </c>
      <c r="C495" s="281">
        <v>65</v>
      </c>
      <c r="D495" s="205">
        <v>4650</v>
      </c>
      <c r="E495" s="222">
        <v>2405</v>
      </c>
      <c r="F495" s="222">
        <v>2245</v>
      </c>
      <c r="G495" s="222">
        <v>2752</v>
      </c>
      <c r="H495" s="222">
        <v>1898</v>
      </c>
      <c r="I495" s="276">
        <f>(C495/D495)*100</f>
        <v>1.3978494623655915</v>
      </c>
      <c r="J495" s="76" t="s">
        <v>2321</v>
      </c>
    </row>
    <row r="496" spans="1:10">
      <c r="A496" s="156" t="s">
        <v>72</v>
      </c>
      <c r="B496" s="164" t="s">
        <v>764</v>
      </c>
      <c r="C496" s="281">
        <v>44</v>
      </c>
      <c r="D496" s="205">
        <v>3154</v>
      </c>
      <c r="E496" s="222">
        <v>1665</v>
      </c>
      <c r="F496" s="222">
        <v>1489</v>
      </c>
      <c r="G496" s="222">
        <v>1458</v>
      </c>
      <c r="H496" s="222">
        <v>1696</v>
      </c>
      <c r="I496" s="276">
        <f>(C496/D496)*100</f>
        <v>1.3950538998097652</v>
      </c>
      <c r="J496" s="76" t="s">
        <v>2322</v>
      </c>
    </row>
    <row r="497" spans="1:10">
      <c r="A497" s="156" t="s">
        <v>58</v>
      </c>
      <c r="B497" s="164" t="s">
        <v>1490</v>
      </c>
      <c r="C497" s="281">
        <v>155</v>
      </c>
      <c r="D497" s="205">
        <v>11112</v>
      </c>
      <c r="E497" s="222">
        <v>5523</v>
      </c>
      <c r="F497" s="222">
        <v>5589</v>
      </c>
      <c r="G497" s="222">
        <v>7836</v>
      </c>
      <c r="H497" s="222">
        <v>3276</v>
      </c>
      <c r="I497" s="276">
        <f>(C497/D497)*100</f>
        <v>1.3948884089272857</v>
      </c>
      <c r="J497" s="76" t="s">
        <v>2323</v>
      </c>
    </row>
    <row r="498" spans="1:10">
      <c r="A498" s="156" t="s">
        <v>56</v>
      </c>
      <c r="B498" s="164" t="s">
        <v>1544</v>
      </c>
      <c r="C498" s="281">
        <v>318</v>
      </c>
      <c r="D498" s="205">
        <v>23055</v>
      </c>
      <c r="E498" s="222">
        <v>12054</v>
      </c>
      <c r="F498" s="222">
        <v>11001</v>
      </c>
      <c r="G498" s="222">
        <v>20892</v>
      </c>
      <c r="H498" s="222">
        <v>2163</v>
      </c>
      <c r="I498" s="276">
        <f>(C498/D498)*100</f>
        <v>1.3793103448275863</v>
      </c>
      <c r="J498" s="76" t="s">
        <v>2324</v>
      </c>
    </row>
    <row r="499" spans="1:10">
      <c r="A499" s="156" t="s">
        <v>56</v>
      </c>
      <c r="B499" s="164" t="s">
        <v>1806</v>
      </c>
      <c r="C499" s="281">
        <v>61</v>
      </c>
      <c r="D499" s="205">
        <v>4424</v>
      </c>
      <c r="E499" s="222">
        <v>2415</v>
      </c>
      <c r="F499" s="222">
        <v>2009</v>
      </c>
      <c r="G499" s="222">
        <v>2731</v>
      </c>
      <c r="H499" s="222">
        <v>1693</v>
      </c>
      <c r="I499" s="276">
        <f>(C499/D499)*100</f>
        <v>1.3788426763110306</v>
      </c>
      <c r="J499" s="76" t="s">
        <v>2325</v>
      </c>
    </row>
    <row r="500" spans="1:10">
      <c r="A500" s="156" t="s">
        <v>917</v>
      </c>
      <c r="B500" s="164" t="s">
        <v>277</v>
      </c>
      <c r="C500" s="281">
        <v>287</v>
      </c>
      <c r="D500" s="205">
        <v>20833</v>
      </c>
      <c r="E500" s="222">
        <v>10367</v>
      </c>
      <c r="F500" s="222">
        <v>10466</v>
      </c>
      <c r="G500" s="222">
        <v>12895</v>
      </c>
      <c r="H500" s="222">
        <v>7938</v>
      </c>
      <c r="I500" s="276">
        <f>(C500/D500)*100</f>
        <v>1.3776220419526712</v>
      </c>
      <c r="J500" s="76" t="s">
        <v>2326</v>
      </c>
    </row>
    <row r="501" spans="1:10">
      <c r="A501" s="156" t="s">
        <v>58</v>
      </c>
      <c r="B501" s="164" t="s">
        <v>467</v>
      </c>
      <c r="C501" s="281">
        <v>120</v>
      </c>
      <c r="D501" s="205">
        <v>8715</v>
      </c>
      <c r="E501" s="222">
        <v>4369</v>
      </c>
      <c r="F501" s="222">
        <v>4346</v>
      </c>
      <c r="G501" s="222">
        <v>7539</v>
      </c>
      <c r="H501" s="222">
        <v>1176</v>
      </c>
      <c r="I501" s="276">
        <f>(C501/D501)*100</f>
        <v>1.376936316695353</v>
      </c>
      <c r="J501" s="76" t="s">
        <v>2327</v>
      </c>
    </row>
    <row r="502" spans="1:10">
      <c r="A502" s="156" t="s">
        <v>917</v>
      </c>
      <c r="B502" s="164" t="s">
        <v>1499</v>
      </c>
      <c r="C502" s="281">
        <v>198</v>
      </c>
      <c r="D502" s="205">
        <v>14451</v>
      </c>
      <c r="E502" s="222">
        <v>7307</v>
      </c>
      <c r="F502" s="222">
        <v>7144</v>
      </c>
      <c r="G502" s="222">
        <v>7199</v>
      </c>
      <c r="H502" s="222">
        <v>7252</v>
      </c>
      <c r="I502" s="276">
        <f>(C502/D502)*100</f>
        <v>1.3701473946439693</v>
      </c>
      <c r="J502" s="76" t="s">
        <v>2328</v>
      </c>
    </row>
    <row r="503" spans="1:10">
      <c r="A503" s="156" t="s">
        <v>72</v>
      </c>
      <c r="B503" s="164" t="s">
        <v>1688</v>
      </c>
      <c r="C503" s="16">
        <v>2089</v>
      </c>
      <c r="D503" s="205">
        <v>152496</v>
      </c>
      <c r="E503" s="222">
        <v>73681</v>
      </c>
      <c r="F503" s="222">
        <v>78815</v>
      </c>
      <c r="G503" s="222">
        <v>148785</v>
      </c>
      <c r="H503" s="222">
        <v>3711</v>
      </c>
      <c r="I503" s="276">
        <f>(C503/D503)*100</f>
        <v>1.369871996642535</v>
      </c>
      <c r="J503" s="76" t="s">
        <v>2329</v>
      </c>
    </row>
    <row r="504" spans="1:10">
      <c r="A504" s="156" t="s">
        <v>58</v>
      </c>
      <c r="B504" s="164" t="s">
        <v>1715</v>
      </c>
      <c r="C504" s="281">
        <v>56</v>
      </c>
      <c r="D504" s="205">
        <v>4090</v>
      </c>
      <c r="E504" s="222">
        <v>2034</v>
      </c>
      <c r="F504" s="222">
        <v>2056</v>
      </c>
      <c r="G504" s="222">
        <v>3365</v>
      </c>
      <c r="H504" s="222">
        <v>725</v>
      </c>
      <c r="I504" s="276">
        <f>(C504/D504)*100</f>
        <v>1.3691931540342297</v>
      </c>
      <c r="J504" s="76" t="s">
        <v>2330</v>
      </c>
    </row>
    <row r="505" spans="1:10">
      <c r="A505" s="156" t="s">
        <v>72</v>
      </c>
      <c r="B505" s="164" t="s">
        <v>1798</v>
      </c>
      <c r="C505" s="281">
        <v>995</v>
      </c>
      <c r="D505" s="205">
        <v>72796</v>
      </c>
      <c r="E505" s="222">
        <v>36115</v>
      </c>
      <c r="F505" s="222">
        <v>36681</v>
      </c>
      <c r="G505" s="222">
        <v>65851</v>
      </c>
      <c r="H505" s="222">
        <v>6945</v>
      </c>
      <c r="I505" s="276">
        <f>(C505/D505)*100</f>
        <v>1.3668333424913457</v>
      </c>
      <c r="J505" s="76" t="s">
        <v>2331</v>
      </c>
    </row>
    <row r="506" spans="1:10">
      <c r="A506" s="156" t="s">
        <v>52</v>
      </c>
      <c r="B506" s="164" t="s">
        <v>1723</v>
      </c>
      <c r="C506" s="281">
        <v>48</v>
      </c>
      <c r="D506" s="205">
        <v>3512</v>
      </c>
      <c r="E506" s="222">
        <v>1730</v>
      </c>
      <c r="F506" s="222">
        <v>1782</v>
      </c>
      <c r="G506" s="222">
        <v>3128</v>
      </c>
      <c r="H506" s="222">
        <v>384</v>
      </c>
      <c r="I506" s="276">
        <f>(C506/D506)*100</f>
        <v>1.3667425968109339</v>
      </c>
      <c r="J506" s="76" t="s">
        <v>2332</v>
      </c>
    </row>
    <row r="507" spans="1:10">
      <c r="A507" s="156" t="s">
        <v>72</v>
      </c>
      <c r="B507" s="164" t="s">
        <v>780</v>
      </c>
      <c r="C507" s="281">
        <v>32</v>
      </c>
      <c r="D507" s="205">
        <v>2348</v>
      </c>
      <c r="E507" s="222">
        <v>1179</v>
      </c>
      <c r="F507" s="222">
        <v>1169</v>
      </c>
      <c r="G507" s="222">
        <v>1518</v>
      </c>
      <c r="H507" s="222">
        <v>830</v>
      </c>
      <c r="I507" s="276">
        <f>(C507/D507)*100</f>
        <v>1.362862010221465</v>
      </c>
      <c r="J507" s="76" t="s">
        <v>2333</v>
      </c>
    </row>
    <row r="508" spans="1:10">
      <c r="A508" s="156" t="s">
        <v>61</v>
      </c>
      <c r="B508" s="164" t="s">
        <v>1509</v>
      </c>
      <c r="C508" s="281">
        <v>425</v>
      </c>
      <c r="D508" s="205">
        <v>31221</v>
      </c>
      <c r="E508" s="222">
        <v>15597</v>
      </c>
      <c r="F508" s="222">
        <v>15624</v>
      </c>
      <c r="G508" s="222">
        <v>20672</v>
      </c>
      <c r="H508" s="222">
        <v>10549</v>
      </c>
      <c r="I508" s="276">
        <f>(C508/D508)*100</f>
        <v>1.3612632522981327</v>
      </c>
      <c r="J508" s="76" t="s">
        <v>2334</v>
      </c>
    </row>
    <row r="509" spans="1:10">
      <c r="A509" s="156" t="s">
        <v>72</v>
      </c>
      <c r="B509" s="164" t="s">
        <v>736</v>
      </c>
      <c r="C509" s="281">
        <v>39</v>
      </c>
      <c r="D509" s="205">
        <v>2866</v>
      </c>
      <c r="E509" s="222">
        <v>1448</v>
      </c>
      <c r="F509" s="222">
        <v>1418</v>
      </c>
      <c r="G509" s="222">
        <v>2485</v>
      </c>
      <c r="H509" s="222">
        <v>381</v>
      </c>
      <c r="I509" s="276">
        <f>(C509/D509)*100</f>
        <v>1.3607815771109562</v>
      </c>
      <c r="J509" s="76" t="s">
        <v>2335</v>
      </c>
    </row>
    <row r="510" spans="1:10">
      <c r="A510" s="156" t="s">
        <v>58</v>
      </c>
      <c r="B510" s="164" t="s">
        <v>1731</v>
      </c>
      <c r="C510" s="281">
        <v>139</v>
      </c>
      <c r="D510" s="205">
        <v>10246</v>
      </c>
      <c r="E510" s="222">
        <v>5199</v>
      </c>
      <c r="F510" s="222">
        <v>5047</v>
      </c>
      <c r="G510" s="222">
        <v>7287</v>
      </c>
      <c r="H510" s="222">
        <v>2959</v>
      </c>
      <c r="I510" s="276">
        <f>(C510/D510)*100</f>
        <v>1.3566269763810268</v>
      </c>
      <c r="J510" s="76" t="s">
        <v>2336</v>
      </c>
    </row>
    <row r="511" spans="1:10">
      <c r="A511" s="156" t="s">
        <v>64</v>
      </c>
      <c r="B511" s="164" t="s">
        <v>1793</v>
      </c>
      <c r="C511" s="281">
        <v>79</v>
      </c>
      <c r="D511" s="205">
        <v>5828</v>
      </c>
      <c r="E511" s="222">
        <v>2855</v>
      </c>
      <c r="F511" s="222">
        <v>2973</v>
      </c>
      <c r="G511" s="222">
        <v>4126</v>
      </c>
      <c r="H511" s="222">
        <v>1702</v>
      </c>
      <c r="I511" s="276">
        <f>(C511/D511)*100</f>
        <v>1.3555250514756347</v>
      </c>
      <c r="J511" s="76" t="s">
        <v>2337</v>
      </c>
    </row>
    <row r="512" spans="1:10">
      <c r="A512" s="156" t="s">
        <v>72</v>
      </c>
      <c r="B512" s="164" t="s">
        <v>864</v>
      </c>
      <c r="C512" s="281">
        <v>27</v>
      </c>
      <c r="D512" s="205">
        <v>1996</v>
      </c>
      <c r="E512" s="222">
        <v>1001</v>
      </c>
      <c r="F512" s="222">
        <v>995</v>
      </c>
      <c r="G512" s="222">
        <v>1543</v>
      </c>
      <c r="H512" s="222">
        <v>453</v>
      </c>
      <c r="I512" s="276">
        <f>(C512/D512)*100</f>
        <v>1.3527054108216432</v>
      </c>
      <c r="J512" s="76" t="s">
        <v>2338</v>
      </c>
    </row>
    <row r="513" spans="1:10">
      <c r="A513" s="156" t="s">
        <v>72</v>
      </c>
      <c r="B513" s="164" t="s">
        <v>402</v>
      </c>
      <c r="C513" s="281">
        <v>155</v>
      </c>
      <c r="D513" s="205">
        <v>11467</v>
      </c>
      <c r="E513" s="222">
        <v>5858</v>
      </c>
      <c r="F513" s="222">
        <v>5609</v>
      </c>
      <c r="G513" s="222">
        <v>5563</v>
      </c>
      <c r="H513" s="222">
        <v>5904</v>
      </c>
      <c r="I513" s="276">
        <f>(C513/D513)*100</f>
        <v>1.3517048922996424</v>
      </c>
      <c r="J513" s="76" t="s">
        <v>2339</v>
      </c>
    </row>
    <row r="514" spans="1:10">
      <c r="A514" s="156" t="s">
        <v>58</v>
      </c>
      <c r="B514" s="164" t="s">
        <v>386</v>
      </c>
      <c r="C514" s="281">
        <v>122</v>
      </c>
      <c r="D514" s="205">
        <v>9033</v>
      </c>
      <c r="E514" s="222">
        <v>4641</v>
      </c>
      <c r="F514" s="222">
        <v>4392</v>
      </c>
      <c r="G514" s="222">
        <v>3782</v>
      </c>
      <c r="H514" s="222">
        <v>5251</v>
      </c>
      <c r="I514" s="276">
        <f>(C514/D514)*100</f>
        <v>1.3506033432968005</v>
      </c>
      <c r="J514" s="76" t="s">
        <v>2340</v>
      </c>
    </row>
    <row r="515" spans="1:10">
      <c r="A515" s="156" t="s">
        <v>64</v>
      </c>
      <c r="B515" s="164" t="s">
        <v>1747</v>
      </c>
      <c r="C515" s="281">
        <v>70</v>
      </c>
      <c r="D515" s="205">
        <v>5183</v>
      </c>
      <c r="E515" s="222">
        <v>2557</v>
      </c>
      <c r="F515" s="222">
        <v>2626</v>
      </c>
      <c r="G515" s="222">
        <v>2905</v>
      </c>
      <c r="H515" s="222">
        <v>2278</v>
      </c>
      <c r="I515" s="276">
        <f>(C515/D515)*100</f>
        <v>1.3505691684352692</v>
      </c>
      <c r="J515" s="76" t="s">
        <v>2341</v>
      </c>
    </row>
    <row r="516" spans="1:10">
      <c r="A516" s="156" t="s">
        <v>72</v>
      </c>
      <c r="B516" s="164" t="s">
        <v>1604</v>
      </c>
      <c r="C516" s="281">
        <v>46</v>
      </c>
      <c r="D516" s="205">
        <v>3406</v>
      </c>
      <c r="E516" s="222">
        <v>1770</v>
      </c>
      <c r="F516" s="222">
        <v>1636</v>
      </c>
      <c r="G516" s="222">
        <v>2390</v>
      </c>
      <c r="H516" s="222">
        <v>1016</v>
      </c>
      <c r="I516" s="276">
        <f>(C516/D516)*100</f>
        <v>1.3505578391074575</v>
      </c>
      <c r="J516" s="76" t="s">
        <v>2342</v>
      </c>
    </row>
    <row r="517" spans="1:10">
      <c r="A517" s="156" t="s">
        <v>52</v>
      </c>
      <c r="B517" s="164" t="s">
        <v>605</v>
      </c>
      <c r="C517" s="281">
        <v>96</v>
      </c>
      <c r="D517" s="205">
        <v>7156</v>
      </c>
      <c r="E517" s="222">
        <v>3627</v>
      </c>
      <c r="F517" s="222">
        <v>3529</v>
      </c>
      <c r="G517" s="222">
        <v>4891</v>
      </c>
      <c r="H517" s="222">
        <v>2265</v>
      </c>
      <c r="I517" s="276">
        <f>(C517/D517)*100</f>
        <v>1.3415315818893236</v>
      </c>
      <c r="J517" s="76" t="s">
        <v>2343</v>
      </c>
    </row>
    <row r="518" spans="1:10">
      <c r="A518" s="156" t="s">
        <v>52</v>
      </c>
      <c r="B518" s="164" t="s">
        <v>555</v>
      </c>
      <c r="C518" s="281">
        <v>116</v>
      </c>
      <c r="D518" s="205">
        <v>8667</v>
      </c>
      <c r="E518" s="222">
        <v>4435</v>
      </c>
      <c r="F518" s="222">
        <v>4232</v>
      </c>
      <c r="G518" s="222">
        <v>5961</v>
      </c>
      <c r="H518" s="222">
        <v>2706</v>
      </c>
      <c r="I518" s="276">
        <f>(C518/D518)*100</f>
        <v>1.3384100611514942</v>
      </c>
      <c r="J518" s="76" t="s">
        <v>2344</v>
      </c>
    </row>
    <row r="519" spans="1:10">
      <c r="A519" s="156" t="s">
        <v>72</v>
      </c>
      <c r="B519" s="164" t="s">
        <v>477</v>
      </c>
      <c r="C519" s="281">
        <v>185</v>
      </c>
      <c r="D519" s="205">
        <v>13823</v>
      </c>
      <c r="E519" s="222">
        <v>7452</v>
      </c>
      <c r="F519" s="222">
        <v>6371</v>
      </c>
      <c r="G519" s="222">
        <v>7627</v>
      </c>
      <c r="H519" s="222">
        <v>6196</v>
      </c>
      <c r="I519" s="276">
        <f>(C519/D519)*100</f>
        <v>1.3383491282644866</v>
      </c>
      <c r="J519" s="76" t="s">
        <v>2345</v>
      </c>
    </row>
    <row r="520" spans="1:10">
      <c r="A520" s="156" t="s">
        <v>917</v>
      </c>
      <c r="B520" s="164" t="s">
        <v>534</v>
      </c>
      <c r="C520" s="281">
        <v>81</v>
      </c>
      <c r="D520" s="205">
        <v>6055</v>
      </c>
      <c r="E520" s="222">
        <v>3055</v>
      </c>
      <c r="F520" s="222">
        <v>3000</v>
      </c>
      <c r="G520" s="222">
        <v>3769</v>
      </c>
      <c r="H520" s="222">
        <v>2286</v>
      </c>
      <c r="I520" s="276">
        <f>(C520/D520)*100</f>
        <v>1.3377374071015689</v>
      </c>
      <c r="J520" s="76" t="s">
        <v>2346</v>
      </c>
    </row>
    <row r="521" spans="1:10">
      <c r="A521" s="156" t="s">
        <v>917</v>
      </c>
      <c r="B521" s="164" t="s">
        <v>573</v>
      </c>
      <c r="C521" s="281">
        <v>95</v>
      </c>
      <c r="D521" s="205">
        <v>7117</v>
      </c>
      <c r="E521" s="222">
        <v>3664</v>
      </c>
      <c r="F521" s="222">
        <v>3453</v>
      </c>
      <c r="G521" s="222">
        <v>2882</v>
      </c>
      <c r="H521" s="222">
        <v>4235</v>
      </c>
      <c r="I521" s="276">
        <f>(C521/D521)*100</f>
        <v>1.3348320921736687</v>
      </c>
      <c r="J521" s="76" t="s">
        <v>2347</v>
      </c>
    </row>
    <row r="522" spans="1:10">
      <c r="A522" s="156" t="s">
        <v>64</v>
      </c>
      <c r="B522" s="164" t="s">
        <v>1594</v>
      </c>
      <c r="C522" s="281">
        <v>416</v>
      </c>
      <c r="D522" s="205">
        <v>31266</v>
      </c>
      <c r="E522" s="222">
        <v>15203</v>
      </c>
      <c r="F522" s="222">
        <v>16063</v>
      </c>
      <c r="G522" s="222">
        <v>25450</v>
      </c>
      <c r="H522" s="222">
        <v>5816</v>
      </c>
      <c r="I522" s="276">
        <f>(C522/D522)*100</f>
        <v>1.3305187743875135</v>
      </c>
      <c r="J522" s="76" t="s">
        <v>2348</v>
      </c>
    </row>
    <row r="523" spans="1:10">
      <c r="A523" s="156" t="s">
        <v>52</v>
      </c>
      <c r="B523" s="164" t="s">
        <v>690</v>
      </c>
      <c r="C523" s="281">
        <v>73</v>
      </c>
      <c r="D523" s="205">
        <v>5495</v>
      </c>
      <c r="E523" s="222">
        <v>2713</v>
      </c>
      <c r="F523" s="222">
        <v>2782</v>
      </c>
      <c r="G523" s="222">
        <v>2516</v>
      </c>
      <c r="H523" s="222">
        <v>2979</v>
      </c>
      <c r="I523" s="276">
        <f>(C523/D523)*100</f>
        <v>1.3284804367606917</v>
      </c>
      <c r="J523" s="76" t="s">
        <v>2349</v>
      </c>
    </row>
    <row r="524" spans="1:10">
      <c r="A524" s="156" t="s">
        <v>72</v>
      </c>
      <c r="B524" s="164" t="s">
        <v>222</v>
      </c>
      <c r="C524" s="281">
        <v>366</v>
      </c>
      <c r="D524" s="205">
        <v>27623</v>
      </c>
      <c r="E524" s="222">
        <v>14062</v>
      </c>
      <c r="F524" s="222">
        <v>13561</v>
      </c>
      <c r="G524" s="222">
        <v>19177</v>
      </c>
      <c r="H524" s="222">
        <v>8446</v>
      </c>
      <c r="I524" s="276">
        <f>(C524/D524)*100</f>
        <v>1.3249828041849183</v>
      </c>
      <c r="J524" s="76" t="s">
        <v>2350</v>
      </c>
    </row>
    <row r="525" spans="1:10">
      <c r="A525" s="156" t="s">
        <v>58</v>
      </c>
      <c r="B525" s="164" t="s">
        <v>1492</v>
      </c>
      <c r="C525" s="281">
        <v>22</v>
      </c>
      <c r="D525" s="205">
        <v>1673</v>
      </c>
      <c r="E525" s="222">
        <v>861</v>
      </c>
      <c r="F525" s="222">
        <v>812</v>
      </c>
      <c r="G525" s="222">
        <v>1004</v>
      </c>
      <c r="H525" s="222">
        <v>669</v>
      </c>
      <c r="I525" s="276">
        <f>(C525/D525)*100</f>
        <v>1.315002988643156</v>
      </c>
      <c r="J525" s="76" t="s">
        <v>2351</v>
      </c>
    </row>
    <row r="526" spans="1:10">
      <c r="A526" s="156" t="s">
        <v>64</v>
      </c>
      <c r="B526" s="164" t="s">
        <v>1487</v>
      </c>
      <c r="C526" s="281">
        <v>200</v>
      </c>
      <c r="D526" s="205">
        <v>15263</v>
      </c>
      <c r="E526" s="222">
        <v>7536</v>
      </c>
      <c r="F526" s="222">
        <v>7727</v>
      </c>
      <c r="G526" s="222">
        <v>11433</v>
      </c>
      <c r="H526" s="222">
        <v>3830</v>
      </c>
      <c r="I526" s="276">
        <f>(C526/D526)*100</f>
        <v>1.3103583830177554</v>
      </c>
      <c r="J526" s="76" t="s">
        <v>2352</v>
      </c>
    </row>
    <row r="527" spans="1:10">
      <c r="A527" s="156" t="s">
        <v>58</v>
      </c>
      <c r="B527" s="164" t="s">
        <v>856</v>
      </c>
      <c r="C527" s="281">
        <v>39</v>
      </c>
      <c r="D527" s="205">
        <v>2983</v>
      </c>
      <c r="E527" s="222">
        <v>1515</v>
      </c>
      <c r="F527" s="222">
        <v>1468</v>
      </c>
      <c r="G527" s="222">
        <v>2145</v>
      </c>
      <c r="H527" s="222">
        <v>838</v>
      </c>
      <c r="I527" s="276">
        <f>(C527/D527)*100</f>
        <v>1.3074086490110626</v>
      </c>
      <c r="J527" s="76" t="s">
        <v>2353</v>
      </c>
    </row>
    <row r="528" spans="1:10">
      <c r="A528" s="156" t="s">
        <v>56</v>
      </c>
      <c r="B528" s="164" t="s">
        <v>378</v>
      </c>
      <c r="C528" s="281">
        <v>188</v>
      </c>
      <c r="D528" s="205">
        <v>14391</v>
      </c>
      <c r="E528" s="222">
        <v>7530</v>
      </c>
      <c r="F528" s="222">
        <v>6861</v>
      </c>
      <c r="G528" s="222">
        <v>9955</v>
      </c>
      <c r="H528" s="222">
        <v>4436</v>
      </c>
      <c r="I528" s="276">
        <f>(C528/D528)*100</f>
        <v>1.3063720380793553</v>
      </c>
      <c r="J528" s="76" t="s">
        <v>2354</v>
      </c>
    </row>
    <row r="529" spans="1:10">
      <c r="A529" s="156" t="s">
        <v>52</v>
      </c>
      <c r="B529" s="164" t="s">
        <v>271</v>
      </c>
      <c r="C529" s="281">
        <v>312</v>
      </c>
      <c r="D529" s="205">
        <v>23901</v>
      </c>
      <c r="E529" s="222">
        <v>11756</v>
      </c>
      <c r="F529" s="222">
        <v>12145</v>
      </c>
      <c r="G529" s="222">
        <v>21191</v>
      </c>
      <c r="H529" s="222">
        <v>2710</v>
      </c>
      <c r="I529" s="276">
        <f>(C529/D529)*100</f>
        <v>1.3053847119367392</v>
      </c>
      <c r="J529" s="76" t="s">
        <v>2355</v>
      </c>
    </row>
    <row r="530" spans="1:10">
      <c r="A530" s="156" t="s">
        <v>58</v>
      </c>
      <c r="B530" s="164" t="s">
        <v>476</v>
      </c>
      <c r="C530" s="281">
        <v>148</v>
      </c>
      <c r="D530" s="205">
        <v>11346</v>
      </c>
      <c r="E530" s="222">
        <v>5538</v>
      </c>
      <c r="F530" s="222">
        <v>5808</v>
      </c>
      <c r="G530" s="222">
        <v>7605</v>
      </c>
      <c r="H530" s="222">
        <v>3741</v>
      </c>
      <c r="I530" s="276">
        <f>(C530/D530)*100</f>
        <v>1.3044244667724307</v>
      </c>
      <c r="J530" s="76" t="s">
        <v>2356</v>
      </c>
    </row>
    <row r="531" spans="1:10">
      <c r="A531" s="156" t="s">
        <v>64</v>
      </c>
      <c r="B531" s="164" t="s">
        <v>235</v>
      </c>
      <c r="C531" s="281">
        <v>305</v>
      </c>
      <c r="D531" s="205">
        <v>23397</v>
      </c>
      <c r="E531" s="222">
        <v>11616</v>
      </c>
      <c r="F531" s="222">
        <v>11781</v>
      </c>
      <c r="G531" s="222">
        <v>19665</v>
      </c>
      <c r="H531" s="222">
        <v>3732</v>
      </c>
      <c r="I531" s="276">
        <f>(C531/D531)*100</f>
        <v>1.3035859298200625</v>
      </c>
      <c r="J531" s="76" t="s">
        <v>2357</v>
      </c>
    </row>
    <row r="532" spans="1:10">
      <c r="A532" s="156" t="s">
        <v>58</v>
      </c>
      <c r="B532" s="164" t="s">
        <v>174</v>
      </c>
      <c r="C532" s="281">
        <v>494</v>
      </c>
      <c r="D532" s="205">
        <v>37952</v>
      </c>
      <c r="E532" s="222">
        <v>18702</v>
      </c>
      <c r="F532" s="222">
        <v>19250</v>
      </c>
      <c r="G532" s="222">
        <v>31397</v>
      </c>
      <c r="H532" s="222">
        <v>6555</v>
      </c>
      <c r="I532" s="276">
        <f>(C532/D532)*100</f>
        <v>1.3016441821247893</v>
      </c>
      <c r="J532" s="76" t="s">
        <v>2358</v>
      </c>
    </row>
    <row r="533" spans="1:10">
      <c r="A533" s="156" t="s">
        <v>64</v>
      </c>
      <c r="B533" s="164" t="s">
        <v>554</v>
      </c>
      <c r="C533" s="281">
        <v>88</v>
      </c>
      <c r="D533" s="205">
        <v>6774</v>
      </c>
      <c r="E533" s="222">
        <v>3302</v>
      </c>
      <c r="F533" s="222">
        <v>3472</v>
      </c>
      <c r="G533" s="222">
        <v>5596</v>
      </c>
      <c r="H533" s="222">
        <v>1178</v>
      </c>
      <c r="I533" s="276">
        <f>(C533/D533)*100</f>
        <v>1.2990847357543549</v>
      </c>
      <c r="J533" s="76" t="s">
        <v>2359</v>
      </c>
    </row>
    <row r="534" spans="1:10">
      <c r="A534" s="156" t="s">
        <v>52</v>
      </c>
      <c r="B534" s="164" t="s">
        <v>1548</v>
      </c>
      <c r="C534" s="281">
        <v>67</v>
      </c>
      <c r="D534" s="205">
        <v>5162</v>
      </c>
      <c r="E534" s="222">
        <v>2657</v>
      </c>
      <c r="F534" s="222">
        <v>2505</v>
      </c>
      <c r="G534" s="222">
        <v>2015</v>
      </c>
      <c r="H534" s="222">
        <v>3147</v>
      </c>
      <c r="I534" s="276">
        <f>(C534/D534)*100</f>
        <v>1.2979465323518018</v>
      </c>
      <c r="J534" s="76" t="s">
        <v>2360</v>
      </c>
    </row>
    <row r="535" spans="1:10">
      <c r="A535" s="156" t="s">
        <v>72</v>
      </c>
      <c r="B535" s="164" t="s">
        <v>1801</v>
      </c>
      <c r="C535" s="281">
        <v>60</v>
      </c>
      <c r="D535" s="205">
        <v>4658</v>
      </c>
      <c r="E535" s="222">
        <v>2410</v>
      </c>
      <c r="F535" s="222">
        <v>2248</v>
      </c>
      <c r="G535" s="222">
        <v>2910</v>
      </c>
      <c r="H535" s="222">
        <v>1748</v>
      </c>
      <c r="I535" s="276">
        <f>(C535/D535)*100</f>
        <v>1.2881064834693001</v>
      </c>
      <c r="J535" s="76" t="s">
        <v>2361</v>
      </c>
    </row>
    <row r="536" spans="1:10">
      <c r="A536" s="156" t="s">
        <v>56</v>
      </c>
      <c r="B536" s="164" t="s">
        <v>1479</v>
      </c>
      <c r="C536" s="281">
        <v>26</v>
      </c>
      <c r="D536" s="205">
        <v>2020</v>
      </c>
      <c r="E536" s="222">
        <v>1071</v>
      </c>
      <c r="F536" s="222">
        <v>949</v>
      </c>
      <c r="G536" s="222">
        <v>1516</v>
      </c>
      <c r="H536" s="222">
        <v>504</v>
      </c>
      <c r="I536" s="276">
        <f>(C536/D536)*100</f>
        <v>1.2871287128712872</v>
      </c>
      <c r="J536" s="76" t="s">
        <v>2362</v>
      </c>
    </row>
    <row r="537" spans="1:10">
      <c r="A537" s="156" t="s">
        <v>72</v>
      </c>
      <c r="B537" s="164" t="s">
        <v>1779</v>
      </c>
      <c r="C537" s="281">
        <v>135</v>
      </c>
      <c r="D537" s="205">
        <v>10553</v>
      </c>
      <c r="E537" s="222">
        <v>5291</v>
      </c>
      <c r="F537" s="222">
        <v>5262</v>
      </c>
      <c r="G537" s="222">
        <v>8467</v>
      </c>
      <c r="H537" s="222">
        <v>2086</v>
      </c>
      <c r="I537" s="276">
        <f>(C537/D537)*100</f>
        <v>1.2792570832938501</v>
      </c>
      <c r="J537" s="76" t="s">
        <v>2363</v>
      </c>
    </row>
    <row r="538" spans="1:10">
      <c r="A538" s="156" t="s">
        <v>64</v>
      </c>
      <c r="B538" s="164" t="s">
        <v>1724</v>
      </c>
      <c r="C538" s="281">
        <v>69</v>
      </c>
      <c r="D538" s="205">
        <v>5396</v>
      </c>
      <c r="E538" s="222">
        <v>2744</v>
      </c>
      <c r="F538" s="222">
        <v>2652</v>
      </c>
      <c r="G538" s="222">
        <v>2568</v>
      </c>
      <c r="H538" s="222">
        <v>2828</v>
      </c>
      <c r="I538" s="276">
        <f>(C538/D538)*100</f>
        <v>1.2787249814677539</v>
      </c>
      <c r="J538" s="76" t="s">
        <v>2364</v>
      </c>
    </row>
    <row r="539" spans="1:10">
      <c r="A539" s="156" t="s">
        <v>72</v>
      </c>
      <c r="B539" s="164" t="s">
        <v>670</v>
      </c>
      <c r="C539" s="281">
        <v>50</v>
      </c>
      <c r="D539" s="205">
        <v>3913</v>
      </c>
      <c r="E539" s="222">
        <v>1995</v>
      </c>
      <c r="F539" s="222">
        <v>1918</v>
      </c>
      <c r="G539" s="222">
        <v>2756</v>
      </c>
      <c r="H539" s="222">
        <v>1157</v>
      </c>
      <c r="I539" s="276">
        <f>(C539/D539)*100</f>
        <v>1.277791975466394</v>
      </c>
      <c r="J539" s="76" t="s">
        <v>2365</v>
      </c>
    </row>
    <row r="540" spans="1:10">
      <c r="A540" s="156" t="s">
        <v>64</v>
      </c>
      <c r="B540" s="164" t="s">
        <v>590</v>
      </c>
      <c r="C540" s="281">
        <v>63</v>
      </c>
      <c r="D540" s="205">
        <v>4937</v>
      </c>
      <c r="E540" s="222">
        <v>2460</v>
      </c>
      <c r="F540" s="222">
        <v>2477</v>
      </c>
      <c r="G540" s="222">
        <v>4108</v>
      </c>
      <c r="H540" s="222">
        <v>829</v>
      </c>
      <c r="I540" s="276">
        <f>(C540/D540)*100</f>
        <v>1.276078590236986</v>
      </c>
      <c r="J540" s="76" t="s">
        <v>2366</v>
      </c>
    </row>
    <row r="541" spans="1:10">
      <c r="A541" s="156" t="s">
        <v>917</v>
      </c>
      <c r="B541" s="164" t="s">
        <v>461</v>
      </c>
      <c r="C541" s="281">
        <v>131</v>
      </c>
      <c r="D541" s="205">
        <v>10342</v>
      </c>
      <c r="E541" s="222">
        <v>5299</v>
      </c>
      <c r="F541" s="222">
        <v>5043</v>
      </c>
      <c r="G541" s="222">
        <v>4423</v>
      </c>
      <c r="H541" s="222">
        <v>5919</v>
      </c>
      <c r="I541" s="276">
        <f>(C541/D541)*100</f>
        <v>1.2666795590794817</v>
      </c>
      <c r="J541" s="76" t="s">
        <v>2367</v>
      </c>
    </row>
    <row r="542" spans="1:10">
      <c r="A542" s="156" t="s">
        <v>64</v>
      </c>
      <c r="B542" s="164" t="s">
        <v>282</v>
      </c>
      <c r="C542" s="281">
        <v>307</v>
      </c>
      <c r="D542" s="205">
        <v>24269</v>
      </c>
      <c r="E542" s="222">
        <v>12122</v>
      </c>
      <c r="F542" s="222">
        <v>12147</v>
      </c>
      <c r="G542" s="222">
        <v>13975</v>
      </c>
      <c r="H542" s="222">
        <v>10294</v>
      </c>
      <c r="I542" s="276">
        <f>(C542/D542)*100</f>
        <v>1.2649882566236763</v>
      </c>
      <c r="J542" s="76" t="s">
        <v>2368</v>
      </c>
    </row>
    <row r="543" spans="1:10">
      <c r="A543" s="156" t="s">
        <v>64</v>
      </c>
      <c r="B543" s="164" t="s">
        <v>297</v>
      </c>
      <c r="C543" s="281">
        <v>337</v>
      </c>
      <c r="D543" s="205">
        <v>26672</v>
      </c>
      <c r="E543" s="222">
        <v>13477</v>
      </c>
      <c r="F543" s="222">
        <v>13195</v>
      </c>
      <c r="G543" s="222">
        <v>13798</v>
      </c>
      <c r="H543" s="222">
        <v>12874</v>
      </c>
      <c r="I543" s="276">
        <f>(C543/D543)*100</f>
        <v>1.263497300539892</v>
      </c>
      <c r="J543" s="76" t="s">
        <v>2369</v>
      </c>
    </row>
    <row r="544" spans="1:10">
      <c r="A544" s="156" t="s">
        <v>58</v>
      </c>
      <c r="B544" s="164" t="s">
        <v>837</v>
      </c>
      <c r="C544" s="281">
        <v>25</v>
      </c>
      <c r="D544" s="205">
        <v>1980</v>
      </c>
      <c r="E544" s="222">
        <v>980</v>
      </c>
      <c r="F544" s="222">
        <v>1000</v>
      </c>
      <c r="G544" s="222">
        <v>1512</v>
      </c>
      <c r="H544" s="222">
        <v>468</v>
      </c>
      <c r="I544" s="276">
        <f>(C544/D544)*100</f>
        <v>1.2626262626262625</v>
      </c>
      <c r="J544" s="76" t="s">
        <v>2370</v>
      </c>
    </row>
    <row r="545" spans="1:10">
      <c r="A545" s="156" t="s">
        <v>917</v>
      </c>
      <c r="B545" s="164" t="s">
        <v>358</v>
      </c>
      <c r="C545" s="281">
        <v>155</v>
      </c>
      <c r="D545" s="205">
        <v>12307</v>
      </c>
      <c r="E545" s="222">
        <v>6286</v>
      </c>
      <c r="F545" s="222">
        <v>6021</v>
      </c>
      <c r="G545" s="222">
        <v>3892</v>
      </c>
      <c r="H545" s="222">
        <v>8415</v>
      </c>
      <c r="I545" s="276">
        <f>(C545/D545)*100</f>
        <v>1.2594458438287155</v>
      </c>
      <c r="J545" s="76" t="s">
        <v>2371</v>
      </c>
    </row>
    <row r="546" spans="1:10">
      <c r="A546" s="156" t="s">
        <v>52</v>
      </c>
      <c r="B546" s="164" t="s">
        <v>1696</v>
      </c>
      <c r="C546" s="281">
        <v>62</v>
      </c>
      <c r="D546" s="205">
        <v>4931</v>
      </c>
      <c r="E546" s="222">
        <v>2439</v>
      </c>
      <c r="F546" s="222">
        <v>2492</v>
      </c>
      <c r="G546" s="222">
        <v>3415</v>
      </c>
      <c r="H546" s="222">
        <v>1516</v>
      </c>
      <c r="I546" s="276">
        <f>(C546/D546)*100</f>
        <v>1.2573514500101399</v>
      </c>
      <c r="J546" s="76" t="s">
        <v>2372</v>
      </c>
    </row>
    <row r="547" spans="1:10">
      <c r="A547" s="156" t="s">
        <v>58</v>
      </c>
      <c r="B547" s="164" t="s">
        <v>829</v>
      </c>
      <c r="C547" s="281">
        <v>31</v>
      </c>
      <c r="D547" s="205">
        <v>2470</v>
      </c>
      <c r="E547" s="222">
        <v>1232</v>
      </c>
      <c r="F547" s="222">
        <v>1238</v>
      </c>
      <c r="G547" s="222">
        <v>1781</v>
      </c>
      <c r="H547" s="222">
        <v>689</v>
      </c>
      <c r="I547" s="276">
        <f>(C547/D547)*100</f>
        <v>1.2550607287449393</v>
      </c>
      <c r="J547" s="76" t="s">
        <v>2373</v>
      </c>
    </row>
    <row r="548" spans="1:10">
      <c r="A548" s="156" t="s">
        <v>72</v>
      </c>
      <c r="B548" s="164" t="s">
        <v>194</v>
      </c>
      <c r="C548" s="281">
        <v>468</v>
      </c>
      <c r="D548" s="205">
        <v>37302</v>
      </c>
      <c r="E548" s="222">
        <v>18707</v>
      </c>
      <c r="F548" s="222">
        <v>18595</v>
      </c>
      <c r="G548" s="222">
        <v>28059</v>
      </c>
      <c r="H548" s="222">
        <v>9243</v>
      </c>
      <c r="I548" s="276">
        <f>(C548/D548)*100</f>
        <v>1.2546244169213447</v>
      </c>
      <c r="J548" s="76" t="s">
        <v>2374</v>
      </c>
    </row>
    <row r="549" spans="1:10">
      <c r="A549" s="156" t="s">
        <v>64</v>
      </c>
      <c r="B549" s="164" t="s">
        <v>425</v>
      </c>
      <c r="C549" s="281">
        <v>151</v>
      </c>
      <c r="D549" s="205">
        <v>12040</v>
      </c>
      <c r="E549" s="222">
        <v>6085</v>
      </c>
      <c r="F549" s="222">
        <v>5955</v>
      </c>
      <c r="G549" s="222">
        <v>6434</v>
      </c>
      <c r="H549" s="222">
        <v>5606</v>
      </c>
      <c r="I549" s="276">
        <f>(C549/D549)*100</f>
        <v>1.2541528239202657</v>
      </c>
      <c r="J549" s="76" t="s">
        <v>2375</v>
      </c>
    </row>
    <row r="550" spans="1:10">
      <c r="A550" s="156" t="s">
        <v>64</v>
      </c>
      <c r="B550" s="164" t="s">
        <v>1759</v>
      </c>
      <c r="C550" s="281">
        <v>48</v>
      </c>
      <c r="D550" s="205">
        <v>3837</v>
      </c>
      <c r="E550" s="222">
        <v>1890</v>
      </c>
      <c r="F550" s="222">
        <v>1947</v>
      </c>
      <c r="G550" s="222">
        <v>2728</v>
      </c>
      <c r="H550" s="222">
        <v>1109</v>
      </c>
      <c r="I550" s="276">
        <f>(C550/D550)*100</f>
        <v>1.2509773260359656</v>
      </c>
      <c r="J550" s="76" t="s">
        <v>2376</v>
      </c>
    </row>
    <row r="551" spans="1:10">
      <c r="A551" s="156" t="s">
        <v>64</v>
      </c>
      <c r="B551" s="164" t="s">
        <v>1701</v>
      </c>
      <c r="C551" s="281">
        <v>96</v>
      </c>
      <c r="D551" s="205">
        <v>7679</v>
      </c>
      <c r="E551" s="222">
        <v>3920</v>
      </c>
      <c r="F551" s="222">
        <v>3759</v>
      </c>
      <c r="G551" s="222">
        <v>3974</v>
      </c>
      <c r="H551" s="222">
        <v>3705</v>
      </c>
      <c r="I551" s="276">
        <f>(C551/D551)*100</f>
        <v>1.250162781612189</v>
      </c>
      <c r="J551" s="76" t="s">
        <v>2377</v>
      </c>
    </row>
    <row r="552" spans="1:10">
      <c r="A552" s="156" t="s">
        <v>56</v>
      </c>
      <c r="B552" s="164" t="s">
        <v>868</v>
      </c>
      <c r="C552" s="281">
        <v>23</v>
      </c>
      <c r="D552" s="205">
        <v>1841</v>
      </c>
      <c r="E552" s="222">
        <v>970</v>
      </c>
      <c r="F552" s="222">
        <v>871</v>
      </c>
      <c r="G552" s="222">
        <v>1233</v>
      </c>
      <c r="H552" s="222">
        <v>608</v>
      </c>
      <c r="I552" s="276">
        <f>(C552/D552)*100</f>
        <v>1.249321021184139</v>
      </c>
      <c r="J552" s="76" t="s">
        <v>2378</v>
      </c>
    </row>
    <row r="553" spans="1:10">
      <c r="A553" s="156" t="s">
        <v>58</v>
      </c>
      <c r="B553" s="164" t="s">
        <v>892</v>
      </c>
      <c r="C553" s="281">
        <v>42</v>
      </c>
      <c r="D553" s="205">
        <v>3365</v>
      </c>
      <c r="E553" s="222">
        <v>1681</v>
      </c>
      <c r="F553" s="222">
        <v>1684</v>
      </c>
      <c r="G553" s="222">
        <v>2192</v>
      </c>
      <c r="H553" s="222">
        <v>1173</v>
      </c>
      <c r="I553" s="276">
        <f>(C553/D553)*100</f>
        <v>1.2481426448736999</v>
      </c>
      <c r="J553" s="76" t="s">
        <v>2379</v>
      </c>
    </row>
    <row r="554" spans="1:10">
      <c r="A554" s="156" t="s">
        <v>52</v>
      </c>
      <c r="B554" s="164" t="s">
        <v>693</v>
      </c>
      <c r="C554" s="281">
        <v>87</v>
      </c>
      <c r="D554" s="205">
        <v>7002</v>
      </c>
      <c r="E554" s="222">
        <v>3572</v>
      </c>
      <c r="F554" s="222">
        <v>3430</v>
      </c>
      <c r="G554" s="222">
        <v>3596</v>
      </c>
      <c r="H554" s="222">
        <v>3406</v>
      </c>
      <c r="I554" s="276">
        <f>(C554/D554)*100</f>
        <v>1.2425021422450728</v>
      </c>
      <c r="J554" s="76" t="s">
        <v>2380</v>
      </c>
    </row>
    <row r="555" spans="1:10">
      <c r="A555" s="156" t="s">
        <v>72</v>
      </c>
      <c r="B555" s="164" t="s">
        <v>1578</v>
      </c>
      <c r="C555" s="281">
        <v>55</v>
      </c>
      <c r="D555" s="205">
        <v>4429</v>
      </c>
      <c r="E555" s="222">
        <v>2341</v>
      </c>
      <c r="F555" s="222">
        <v>2088</v>
      </c>
      <c r="G555" s="222">
        <v>1683</v>
      </c>
      <c r="H555" s="222">
        <v>2746</v>
      </c>
      <c r="I555" s="276">
        <f>(C555/D555)*100</f>
        <v>1.2418153081959811</v>
      </c>
      <c r="J555" s="76" t="s">
        <v>2381</v>
      </c>
    </row>
    <row r="556" spans="1:10">
      <c r="A556" s="156" t="s">
        <v>56</v>
      </c>
      <c r="B556" s="164" t="s">
        <v>444</v>
      </c>
      <c r="C556" s="281">
        <v>117</v>
      </c>
      <c r="D556" s="205">
        <v>9467</v>
      </c>
      <c r="E556" s="222">
        <v>4866</v>
      </c>
      <c r="F556" s="222">
        <v>4601</v>
      </c>
      <c r="G556" s="222">
        <v>6971</v>
      </c>
      <c r="H556" s="222">
        <v>2496</v>
      </c>
      <c r="I556" s="276">
        <f>(C556/D556)*100</f>
        <v>1.2358719763388613</v>
      </c>
      <c r="J556" s="76" t="s">
        <v>2382</v>
      </c>
    </row>
    <row r="557" spans="1:10">
      <c r="A557" s="156" t="s">
        <v>56</v>
      </c>
      <c r="B557" s="164" t="s">
        <v>1599</v>
      </c>
      <c r="C557" s="281">
        <v>90</v>
      </c>
      <c r="D557" s="205">
        <v>7290</v>
      </c>
      <c r="E557" s="222">
        <v>3712</v>
      </c>
      <c r="F557" s="222">
        <v>3578</v>
      </c>
      <c r="G557" s="222">
        <v>5960</v>
      </c>
      <c r="H557" s="222">
        <v>1330</v>
      </c>
      <c r="I557" s="276">
        <f>(C557/D557)*100</f>
        <v>1.2345679012345678</v>
      </c>
      <c r="J557" s="76" t="s">
        <v>2383</v>
      </c>
    </row>
    <row r="558" spans="1:10">
      <c r="A558" s="156" t="s">
        <v>56</v>
      </c>
      <c r="B558" s="164" t="s">
        <v>296</v>
      </c>
      <c r="C558" s="281">
        <v>242</v>
      </c>
      <c r="D558" s="205">
        <v>19616</v>
      </c>
      <c r="E558" s="222">
        <v>10048</v>
      </c>
      <c r="F558" s="222">
        <v>9568</v>
      </c>
      <c r="G558" s="222">
        <v>14512</v>
      </c>
      <c r="H558" s="222">
        <v>5104</v>
      </c>
      <c r="I558" s="276">
        <f>(C558/D558)*100</f>
        <v>1.2336867862969005</v>
      </c>
      <c r="J558" s="76" t="s">
        <v>2384</v>
      </c>
    </row>
    <row r="559" spans="1:10">
      <c r="A559" s="156" t="s">
        <v>58</v>
      </c>
      <c r="B559" s="164" t="s">
        <v>341</v>
      </c>
      <c r="C559" s="281">
        <v>185</v>
      </c>
      <c r="D559" s="205">
        <v>15011</v>
      </c>
      <c r="E559" s="222">
        <v>7583</v>
      </c>
      <c r="F559" s="222">
        <v>7428</v>
      </c>
      <c r="G559" s="222">
        <v>7626</v>
      </c>
      <c r="H559" s="222">
        <v>7385</v>
      </c>
      <c r="I559" s="276">
        <f>(C559/D559)*100</f>
        <v>1.2324295516621144</v>
      </c>
      <c r="J559" s="76" t="s">
        <v>2385</v>
      </c>
    </row>
    <row r="560" spans="1:10">
      <c r="A560" s="156" t="s">
        <v>56</v>
      </c>
      <c r="B560" s="164" t="s">
        <v>1680</v>
      </c>
      <c r="C560" s="281">
        <v>43</v>
      </c>
      <c r="D560" s="205">
        <v>3490</v>
      </c>
      <c r="E560" s="222">
        <v>1798</v>
      </c>
      <c r="F560" s="222">
        <v>1692</v>
      </c>
      <c r="G560" s="222">
        <v>2927</v>
      </c>
      <c r="H560" s="222">
        <v>563</v>
      </c>
      <c r="I560" s="276">
        <f>(C560/D560)*100</f>
        <v>1.2320916905444126</v>
      </c>
      <c r="J560" s="76" t="s">
        <v>2386</v>
      </c>
    </row>
    <row r="561" spans="1:10">
      <c r="A561" s="156" t="s">
        <v>64</v>
      </c>
      <c r="B561" s="164" t="s">
        <v>1706</v>
      </c>
      <c r="C561" s="281">
        <v>177</v>
      </c>
      <c r="D561" s="205">
        <v>14399</v>
      </c>
      <c r="E561" s="222">
        <v>7151</v>
      </c>
      <c r="F561" s="222">
        <v>7248</v>
      </c>
      <c r="G561" s="222">
        <v>10726</v>
      </c>
      <c r="H561" s="222">
        <v>3673</v>
      </c>
      <c r="I561" s="276">
        <f>(C561/D561)*100</f>
        <v>1.2292520313910689</v>
      </c>
      <c r="J561" s="76" t="s">
        <v>2387</v>
      </c>
    </row>
    <row r="562" spans="1:10">
      <c r="A562" s="156" t="s">
        <v>56</v>
      </c>
      <c r="B562" s="164" t="s">
        <v>382</v>
      </c>
      <c r="C562" s="281">
        <v>168</v>
      </c>
      <c r="D562" s="205">
        <v>13669</v>
      </c>
      <c r="E562" s="222">
        <v>7145</v>
      </c>
      <c r="F562" s="222">
        <v>6524</v>
      </c>
      <c r="G562" s="222">
        <v>9560</v>
      </c>
      <c r="H562" s="222">
        <v>4109</v>
      </c>
      <c r="I562" s="276">
        <f>(C562/D562)*100</f>
        <v>1.2290584534347793</v>
      </c>
      <c r="J562" s="76" t="s">
        <v>2388</v>
      </c>
    </row>
    <row r="563" spans="1:10">
      <c r="A563" s="156" t="s">
        <v>52</v>
      </c>
      <c r="B563" s="164" t="s">
        <v>880</v>
      </c>
      <c r="C563" s="281">
        <v>29</v>
      </c>
      <c r="D563" s="205">
        <v>2360</v>
      </c>
      <c r="E563" s="222">
        <v>1207</v>
      </c>
      <c r="F563" s="222">
        <v>1153</v>
      </c>
      <c r="G563" s="222">
        <v>1403</v>
      </c>
      <c r="H563" s="222">
        <v>957</v>
      </c>
      <c r="I563" s="276">
        <f>(C563/D563)*100</f>
        <v>1.228813559322034</v>
      </c>
      <c r="J563" s="76" t="s">
        <v>2389</v>
      </c>
    </row>
    <row r="564" spans="1:10">
      <c r="A564" s="156" t="s">
        <v>52</v>
      </c>
      <c r="B564" s="164" t="s">
        <v>910</v>
      </c>
      <c r="C564" s="281">
        <v>10</v>
      </c>
      <c r="D564" s="205">
        <v>815</v>
      </c>
      <c r="E564" s="222">
        <v>431</v>
      </c>
      <c r="F564" s="222">
        <v>384</v>
      </c>
      <c r="G564" s="222">
        <v>527</v>
      </c>
      <c r="H564" s="222">
        <v>288</v>
      </c>
      <c r="I564" s="276">
        <f>(C564/D564)*100</f>
        <v>1.2269938650306749</v>
      </c>
      <c r="J564" s="76" t="s">
        <v>2390</v>
      </c>
    </row>
    <row r="565" spans="1:10">
      <c r="A565" s="156" t="s">
        <v>58</v>
      </c>
      <c r="B565" s="164" t="s">
        <v>699</v>
      </c>
      <c r="C565" s="281">
        <v>62</v>
      </c>
      <c r="D565" s="205">
        <v>5063</v>
      </c>
      <c r="E565" s="222">
        <v>2470</v>
      </c>
      <c r="F565" s="222">
        <v>2593</v>
      </c>
      <c r="G565" s="222">
        <v>3802</v>
      </c>
      <c r="H565" s="222">
        <v>1261</v>
      </c>
      <c r="I565" s="276">
        <f>(C565/D565)*100</f>
        <v>1.224570412798736</v>
      </c>
      <c r="J565" s="76" t="s">
        <v>2391</v>
      </c>
    </row>
    <row r="566" spans="1:10">
      <c r="A566" s="156" t="s">
        <v>917</v>
      </c>
      <c r="B566" s="164" t="s">
        <v>1489</v>
      </c>
      <c r="C566" s="281">
        <v>98</v>
      </c>
      <c r="D566" s="205">
        <v>8003</v>
      </c>
      <c r="E566" s="222">
        <v>3950</v>
      </c>
      <c r="F566" s="222">
        <v>4053</v>
      </c>
      <c r="G566" s="222">
        <v>4036</v>
      </c>
      <c r="H566" s="222">
        <v>3967</v>
      </c>
      <c r="I566" s="276">
        <f>(C566/D566)*100</f>
        <v>1.2245407972010496</v>
      </c>
      <c r="J566" s="76" t="s">
        <v>2392</v>
      </c>
    </row>
    <row r="567" spans="1:10">
      <c r="A567" s="156" t="s">
        <v>72</v>
      </c>
      <c r="B567" s="164" t="s">
        <v>1533</v>
      </c>
      <c r="C567" s="281">
        <v>41</v>
      </c>
      <c r="D567" s="205">
        <v>3350</v>
      </c>
      <c r="E567" s="222">
        <v>1705</v>
      </c>
      <c r="F567" s="222">
        <v>1645</v>
      </c>
      <c r="G567" s="222">
        <v>2461</v>
      </c>
      <c r="H567" s="222">
        <v>889</v>
      </c>
      <c r="I567" s="276">
        <f>(C567/D567)*100</f>
        <v>1.2238805970149254</v>
      </c>
      <c r="J567" s="76" t="s">
        <v>2393</v>
      </c>
    </row>
    <row r="568" spans="1:10">
      <c r="A568" s="156" t="s">
        <v>64</v>
      </c>
      <c r="B568" s="164" t="s">
        <v>761</v>
      </c>
      <c r="C568" s="281">
        <v>79</v>
      </c>
      <c r="D568" s="205">
        <v>6457</v>
      </c>
      <c r="E568" s="222">
        <v>3290</v>
      </c>
      <c r="F568" s="222">
        <v>3167</v>
      </c>
      <c r="G568" s="222">
        <v>4769</v>
      </c>
      <c r="H568" s="222">
        <v>1688</v>
      </c>
      <c r="I568" s="276">
        <f>(C568/D568)*100</f>
        <v>1.2234783955397244</v>
      </c>
      <c r="J568" s="76" t="s">
        <v>2394</v>
      </c>
    </row>
    <row r="569" spans="1:10">
      <c r="A569" s="156" t="s">
        <v>72</v>
      </c>
      <c r="B569" s="164" t="s">
        <v>1552</v>
      </c>
      <c r="C569" s="281">
        <v>21</v>
      </c>
      <c r="D569" s="205">
        <v>1727</v>
      </c>
      <c r="E569" s="222">
        <v>888</v>
      </c>
      <c r="F569" s="222">
        <v>839</v>
      </c>
      <c r="G569" s="222">
        <v>950</v>
      </c>
      <c r="H569" s="222">
        <v>777</v>
      </c>
      <c r="I569" s="276">
        <f>(C569/D569)*100</f>
        <v>1.2159814707585408</v>
      </c>
      <c r="J569" s="76" t="s">
        <v>2395</v>
      </c>
    </row>
    <row r="570" spans="1:10">
      <c r="A570" s="156" t="s">
        <v>72</v>
      </c>
      <c r="B570" s="164" t="s">
        <v>566</v>
      </c>
      <c r="C570" s="281">
        <v>70</v>
      </c>
      <c r="D570" s="205">
        <v>5760</v>
      </c>
      <c r="E570" s="222">
        <v>2982</v>
      </c>
      <c r="F570" s="222">
        <v>2778</v>
      </c>
      <c r="G570" s="222">
        <v>4660</v>
      </c>
      <c r="H570" s="222">
        <v>1100</v>
      </c>
      <c r="I570" s="276">
        <f>(C570/D570)*100</f>
        <v>1.2152777777777779</v>
      </c>
      <c r="J570" s="76" t="s">
        <v>2396</v>
      </c>
    </row>
    <row r="571" spans="1:10">
      <c r="A571" s="156" t="s">
        <v>52</v>
      </c>
      <c r="B571" s="164" t="s">
        <v>1626</v>
      </c>
      <c r="C571" s="281">
        <v>48</v>
      </c>
      <c r="D571" s="205">
        <v>3950</v>
      </c>
      <c r="E571" s="222">
        <v>2014</v>
      </c>
      <c r="F571" s="222">
        <v>1936</v>
      </c>
      <c r="G571" s="222">
        <v>2553</v>
      </c>
      <c r="H571" s="222">
        <v>1397</v>
      </c>
      <c r="I571" s="276">
        <f>(C571/D571)*100</f>
        <v>1.2151898734177216</v>
      </c>
      <c r="J571" s="76" t="s">
        <v>2397</v>
      </c>
    </row>
    <row r="572" spans="1:10">
      <c r="A572" s="156" t="s">
        <v>56</v>
      </c>
      <c r="B572" s="164" t="s">
        <v>489</v>
      </c>
      <c r="C572" s="281">
        <v>128</v>
      </c>
      <c r="D572" s="205">
        <v>10541</v>
      </c>
      <c r="E572" s="222">
        <v>5412</v>
      </c>
      <c r="F572" s="222">
        <v>5129</v>
      </c>
      <c r="G572" s="222">
        <v>7751</v>
      </c>
      <c r="H572" s="222">
        <v>2790</v>
      </c>
      <c r="I572" s="276">
        <f>(C572/D572)*100</f>
        <v>1.2143060430699175</v>
      </c>
      <c r="J572" s="76" t="s">
        <v>2398</v>
      </c>
    </row>
    <row r="573" spans="1:10">
      <c r="A573" s="156" t="s">
        <v>64</v>
      </c>
      <c r="B573" s="164" t="s">
        <v>1587</v>
      </c>
      <c r="C573" s="281">
        <v>108</v>
      </c>
      <c r="D573" s="205">
        <v>8924</v>
      </c>
      <c r="E573" s="222">
        <v>4360</v>
      </c>
      <c r="F573" s="222">
        <v>4564</v>
      </c>
      <c r="G573" s="222">
        <v>6768</v>
      </c>
      <c r="H573" s="222">
        <v>2156</v>
      </c>
      <c r="I573" s="276">
        <f>(C573/D573)*100</f>
        <v>1.2102196324518153</v>
      </c>
      <c r="J573" s="76" t="s">
        <v>2399</v>
      </c>
    </row>
    <row r="574" spans="1:10">
      <c r="A574" s="156" t="s">
        <v>56</v>
      </c>
      <c r="B574" s="164" t="s">
        <v>773</v>
      </c>
      <c r="C574" s="281">
        <v>39</v>
      </c>
      <c r="D574" s="205">
        <v>3224</v>
      </c>
      <c r="E574" s="222">
        <v>1691</v>
      </c>
      <c r="F574" s="222">
        <v>1533</v>
      </c>
      <c r="G574" s="222">
        <v>1973</v>
      </c>
      <c r="H574" s="222">
        <v>1251</v>
      </c>
      <c r="I574" s="276">
        <f>(C574/D574)*100</f>
        <v>1.2096774193548387</v>
      </c>
      <c r="J574" s="76" t="s">
        <v>2400</v>
      </c>
    </row>
    <row r="575" spans="1:10">
      <c r="A575" s="156" t="s">
        <v>917</v>
      </c>
      <c r="B575" s="164" t="s">
        <v>629</v>
      </c>
      <c r="C575" s="281">
        <v>63</v>
      </c>
      <c r="D575" s="205">
        <v>5213</v>
      </c>
      <c r="E575" s="222">
        <v>2679</v>
      </c>
      <c r="F575" s="222">
        <v>2534</v>
      </c>
      <c r="G575" s="222">
        <v>2726</v>
      </c>
      <c r="H575" s="222">
        <v>2487</v>
      </c>
      <c r="I575" s="276">
        <f>(C575/D575)*100</f>
        <v>1.2085171686169194</v>
      </c>
      <c r="J575" s="76" t="s">
        <v>2401</v>
      </c>
    </row>
    <row r="576" spans="1:10">
      <c r="A576" s="156" t="s">
        <v>72</v>
      </c>
      <c r="B576" s="164" t="s">
        <v>356</v>
      </c>
      <c r="C576" s="281">
        <v>165</v>
      </c>
      <c r="D576" s="205">
        <v>13714</v>
      </c>
      <c r="E576" s="222">
        <v>6978</v>
      </c>
      <c r="F576" s="222">
        <v>6736</v>
      </c>
      <c r="G576" s="222">
        <v>10000</v>
      </c>
      <c r="H576" s="222">
        <v>3714</v>
      </c>
      <c r="I576" s="276">
        <f>(C576/D576)*100</f>
        <v>1.2031500656263672</v>
      </c>
      <c r="J576" s="76" t="s">
        <v>2402</v>
      </c>
    </row>
    <row r="577" spans="1:10">
      <c r="A577" s="156" t="s">
        <v>52</v>
      </c>
      <c r="B577" s="164" t="s">
        <v>814</v>
      </c>
      <c r="C577" s="281">
        <v>60</v>
      </c>
      <c r="D577" s="205">
        <v>5007</v>
      </c>
      <c r="E577" s="222">
        <v>2516</v>
      </c>
      <c r="F577" s="222">
        <v>2491</v>
      </c>
      <c r="G577" s="222">
        <v>4156</v>
      </c>
      <c r="H577" s="222">
        <v>851</v>
      </c>
      <c r="I577" s="276">
        <f>(C577/D577)*100</f>
        <v>1.1983223487118035</v>
      </c>
      <c r="J577" s="76" t="s">
        <v>2403</v>
      </c>
    </row>
    <row r="578" spans="1:10">
      <c r="A578" s="156" t="s">
        <v>58</v>
      </c>
      <c r="B578" s="164" t="s">
        <v>359</v>
      </c>
      <c r="C578" s="281">
        <v>229</v>
      </c>
      <c r="D578" s="205">
        <v>19131</v>
      </c>
      <c r="E578" s="222">
        <v>9684</v>
      </c>
      <c r="F578" s="222">
        <v>9447</v>
      </c>
      <c r="G578" s="222">
        <v>10795</v>
      </c>
      <c r="H578" s="222">
        <v>8336</v>
      </c>
      <c r="I578" s="276">
        <f>(C578/D578)*100</f>
        <v>1.197010088338299</v>
      </c>
      <c r="J578" s="76" t="s">
        <v>2404</v>
      </c>
    </row>
    <row r="579" spans="1:10">
      <c r="A579" s="156" t="s">
        <v>917</v>
      </c>
      <c r="B579" s="164" t="s">
        <v>1690</v>
      </c>
      <c r="C579" s="281">
        <v>187</v>
      </c>
      <c r="D579" s="205">
        <v>15668</v>
      </c>
      <c r="E579" s="222">
        <v>7724</v>
      </c>
      <c r="F579" s="222">
        <v>7944</v>
      </c>
      <c r="G579" s="222">
        <v>9326</v>
      </c>
      <c r="H579" s="222">
        <v>6342</v>
      </c>
      <c r="I579" s="276">
        <f>(C579/D579)*100</f>
        <v>1.1935154454940005</v>
      </c>
      <c r="J579" s="76" t="s">
        <v>2405</v>
      </c>
    </row>
    <row r="580" spans="1:10">
      <c r="A580" s="156" t="s">
        <v>917</v>
      </c>
      <c r="B580" s="164" t="s">
        <v>614</v>
      </c>
      <c r="C580" s="281">
        <v>99</v>
      </c>
      <c r="D580" s="205">
        <v>8309</v>
      </c>
      <c r="E580" s="222">
        <v>4231</v>
      </c>
      <c r="F580" s="222">
        <v>4078</v>
      </c>
      <c r="G580" s="222">
        <v>3555</v>
      </c>
      <c r="H580" s="222">
        <v>4754</v>
      </c>
      <c r="I580" s="276">
        <f>(C580/D580)*100</f>
        <v>1.1914791190275604</v>
      </c>
      <c r="J580" s="76" t="s">
        <v>2406</v>
      </c>
    </row>
    <row r="581" spans="1:10">
      <c r="A581" s="156" t="s">
        <v>917</v>
      </c>
      <c r="B581" s="164" t="s">
        <v>1586</v>
      </c>
      <c r="C581" s="281">
        <v>69</v>
      </c>
      <c r="D581" s="205">
        <v>5803</v>
      </c>
      <c r="E581" s="222">
        <v>2969</v>
      </c>
      <c r="F581" s="222">
        <v>2834</v>
      </c>
      <c r="G581" s="222">
        <v>2398</v>
      </c>
      <c r="H581" s="222">
        <v>3405</v>
      </c>
      <c r="I581" s="276">
        <f>(C581/D581)*100</f>
        <v>1.1890401516457005</v>
      </c>
      <c r="J581" s="76" t="s">
        <v>2407</v>
      </c>
    </row>
    <row r="582" spans="1:10">
      <c r="A582" s="156" t="s">
        <v>52</v>
      </c>
      <c r="B582" s="164" t="s">
        <v>1774</v>
      </c>
      <c r="C582" s="281">
        <v>69</v>
      </c>
      <c r="D582" s="205">
        <v>5805</v>
      </c>
      <c r="E582" s="222">
        <v>3030</v>
      </c>
      <c r="F582" s="222">
        <v>2775</v>
      </c>
      <c r="G582" s="222">
        <v>3247</v>
      </c>
      <c r="H582" s="222">
        <v>2558</v>
      </c>
      <c r="I582" s="276">
        <f>(C582/D582)*100</f>
        <v>1.1886304909560723</v>
      </c>
      <c r="J582" s="76" t="s">
        <v>2408</v>
      </c>
    </row>
    <row r="583" spans="1:10">
      <c r="A583" s="156" t="s">
        <v>52</v>
      </c>
      <c r="B583" s="164" t="s">
        <v>582</v>
      </c>
      <c r="C583" s="281">
        <v>81</v>
      </c>
      <c r="D583" s="205">
        <v>6816</v>
      </c>
      <c r="E583" s="222">
        <v>3419</v>
      </c>
      <c r="F583" s="222">
        <v>3397</v>
      </c>
      <c r="G583" s="222">
        <v>3330</v>
      </c>
      <c r="H583" s="222">
        <v>3486</v>
      </c>
      <c r="I583" s="276">
        <f>(C583/D583)*100</f>
        <v>1.1883802816901408</v>
      </c>
      <c r="J583" s="76" t="s">
        <v>2409</v>
      </c>
    </row>
    <row r="584" spans="1:10">
      <c r="A584" s="156" t="s">
        <v>52</v>
      </c>
      <c r="B584" s="164" t="s">
        <v>659</v>
      </c>
      <c r="C584" s="281">
        <v>64</v>
      </c>
      <c r="D584" s="205">
        <v>5396</v>
      </c>
      <c r="E584" s="222">
        <v>2723</v>
      </c>
      <c r="F584" s="222">
        <v>2673</v>
      </c>
      <c r="G584" s="222">
        <v>2979</v>
      </c>
      <c r="H584" s="222">
        <v>2417</v>
      </c>
      <c r="I584" s="276">
        <f>(C584/D584)*100</f>
        <v>1.1860637509266123</v>
      </c>
      <c r="J584" s="76" t="s">
        <v>2410</v>
      </c>
    </row>
    <row r="585" spans="1:10">
      <c r="A585" s="156" t="s">
        <v>72</v>
      </c>
      <c r="B585" s="164" t="s">
        <v>240</v>
      </c>
      <c r="C585" s="281">
        <v>251</v>
      </c>
      <c r="D585" s="205">
        <v>21246</v>
      </c>
      <c r="E585" s="222">
        <v>10694</v>
      </c>
      <c r="F585" s="222">
        <v>10552</v>
      </c>
      <c r="G585" s="222">
        <v>16435</v>
      </c>
      <c r="H585" s="222">
        <v>4811</v>
      </c>
      <c r="I585" s="276">
        <f>(C585/D585)*100</f>
        <v>1.1813988515485268</v>
      </c>
      <c r="J585" s="76" t="s">
        <v>2411</v>
      </c>
    </row>
    <row r="586" spans="1:10">
      <c r="A586" s="156" t="s">
        <v>72</v>
      </c>
      <c r="B586" s="164" t="s">
        <v>1574</v>
      </c>
      <c r="C586" s="281">
        <v>17</v>
      </c>
      <c r="D586" s="205">
        <v>1440</v>
      </c>
      <c r="E586" s="222">
        <v>747</v>
      </c>
      <c r="F586" s="222">
        <v>693</v>
      </c>
      <c r="G586" s="222">
        <v>1132</v>
      </c>
      <c r="H586" s="222">
        <v>308</v>
      </c>
      <c r="I586" s="276">
        <f>(C586/D586)*100</f>
        <v>1.1805555555555556</v>
      </c>
      <c r="J586" s="76" t="s">
        <v>2412</v>
      </c>
    </row>
    <row r="587" spans="1:10">
      <c r="A587" s="156" t="s">
        <v>72</v>
      </c>
      <c r="B587" s="164" t="s">
        <v>1555</v>
      </c>
      <c r="C587" s="281">
        <v>40</v>
      </c>
      <c r="D587" s="205">
        <v>3391</v>
      </c>
      <c r="E587" s="222">
        <v>1789</v>
      </c>
      <c r="F587" s="222">
        <v>1602</v>
      </c>
      <c r="G587" s="222">
        <v>2088</v>
      </c>
      <c r="H587" s="222">
        <v>1303</v>
      </c>
      <c r="I587" s="276">
        <f>(C587/D587)*100</f>
        <v>1.1795930404010617</v>
      </c>
      <c r="J587" s="76" t="s">
        <v>2413</v>
      </c>
    </row>
    <row r="588" spans="1:10">
      <c r="A588" s="156" t="s">
        <v>72</v>
      </c>
      <c r="B588" s="164" t="s">
        <v>1556</v>
      </c>
      <c r="C588" s="281">
        <v>44</v>
      </c>
      <c r="D588" s="205">
        <v>3732</v>
      </c>
      <c r="E588" s="222">
        <v>1950</v>
      </c>
      <c r="F588" s="222">
        <v>1782</v>
      </c>
      <c r="G588" s="222">
        <v>2051</v>
      </c>
      <c r="H588" s="222">
        <v>1681</v>
      </c>
      <c r="I588" s="276">
        <f>(C588/D588)*100</f>
        <v>1.1789924973204717</v>
      </c>
      <c r="J588" s="76" t="s">
        <v>2414</v>
      </c>
    </row>
    <row r="589" spans="1:10">
      <c r="A589" s="156" t="s">
        <v>72</v>
      </c>
      <c r="B589" s="164" t="s">
        <v>1784</v>
      </c>
      <c r="C589" s="281">
        <v>22</v>
      </c>
      <c r="D589" s="205">
        <v>1868</v>
      </c>
      <c r="E589" s="222">
        <v>1005</v>
      </c>
      <c r="F589" s="222">
        <v>863</v>
      </c>
      <c r="G589" s="222">
        <v>683</v>
      </c>
      <c r="H589" s="222">
        <v>1185</v>
      </c>
      <c r="I589" s="276">
        <f>(C589/D589)*100</f>
        <v>1.1777301927194861</v>
      </c>
      <c r="J589" s="76" t="s">
        <v>2415</v>
      </c>
    </row>
    <row r="590" spans="1:10">
      <c r="A590" s="156" t="s">
        <v>52</v>
      </c>
      <c r="B590" s="164" t="s">
        <v>714</v>
      </c>
      <c r="C590" s="281">
        <v>45</v>
      </c>
      <c r="D590" s="205">
        <v>3822</v>
      </c>
      <c r="E590" s="222">
        <v>1961</v>
      </c>
      <c r="F590" s="222">
        <v>1861</v>
      </c>
      <c r="G590" s="222">
        <v>2292</v>
      </c>
      <c r="H590" s="222">
        <v>1530</v>
      </c>
      <c r="I590" s="276">
        <f>(C590/D590)*100</f>
        <v>1.1773940345368918</v>
      </c>
      <c r="J590" s="76" t="s">
        <v>2416</v>
      </c>
    </row>
    <row r="591" spans="1:10">
      <c r="A591" s="156" t="s">
        <v>61</v>
      </c>
      <c r="B591" s="164" t="s">
        <v>593</v>
      </c>
      <c r="C591" s="281">
        <v>87</v>
      </c>
      <c r="D591" s="205">
        <v>7398</v>
      </c>
      <c r="E591" s="222">
        <v>3787</v>
      </c>
      <c r="F591" s="222">
        <v>3611</v>
      </c>
      <c r="G591" s="222">
        <v>4069</v>
      </c>
      <c r="H591" s="222">
        <v>3329</v>
      </c>
      <c r="I591" s="276">
        <f>(C591/D591)*100</f>
        <v>1.1759935117599352</v>
      </c>
      <c r="J591" s="76" t="s">
        <v>2417</v>
      </c>
    </row>
    <row r="592" spans="1:10">
      <c r="A592" s="156" t="s">
        <v>917</v>
      </c>
      <c r="B592" s="164" t="s">
        <v>487</v>
      </c>
      <c r="C592" s="281">
        <v>133</v>
      </c>
      <c r="D592" s="205">
        <v>11345</v>
      </c>
      <c r="E592" s="222">
        <v>5797</v>
      </c>
      <c r="F592" s="222">
        <v>5548</v>
      </c>
      <c r="G592" s="222">
        <v>4031</v>
      </c>
      <c r="H592" s="222">
        <v>7314</v>
      </c>
      <c r="I592" s="276">
        <f>(C592/D592)*100</f>
        <v>1.1723226090788894</v>
      </c>
      <c r="J592" s="76" t="s">
        <v>2418</v>
      </c>
    </row>
    <row r="593" spans="1:10">
      <c r="A593" s="156" t="s">
        <v>52</v>
      </c>
      <c r="B593" s="164" t="s">
        <v>1757</v>
      </c>
      <c r="C593" s="281">
        <v>49</v>
      </c>
      <c r="D593" s="205">
        <v>4201</v>
      </c>
      <c r="E593" s="222">
        <v>2134</v>
      </c>
      <c r="F593" s="222">
        <v>2067</v>
      </c>
      <c r="G593" s="222">
        <v>2375</v>
      </c>
      <c r="H593" s="222">
        <v>1826</v>
      </c>
      <c r="I593" s="276">
        <f>(C593/D593)*100</f>
        <v>1.1663889550107118</v>
      </c>
      <c r="J593" s="76" t="s">
        <v>2419</v>
      </c>
    </row>
    <row r="594" spans="1:10">
      <c r="A594" s="156" t="s">
        <v>61</v>
      </c>
      <c r="B594" s="164" t="s">
        <v>323</v>
      </c>
      <c r="C594" s="281">
        <v>231</v>
      </c>
      <c r="D594" s="205">
        <v>19846</v>
      </c>
      <c r="E594" s="222">
        <v>9802</v>
      </c>
      <c r="F594" s="222">
        <v>10044</v>
      </c>
      <c r="G594" s="222">
        <v>13875</v>
      </c>
      <c r="H594" s="222">
        <v>5971</v>
      </c>
      <c r="I594" s="276">
        <f>(C594/D594)*100</f>
        <v>1.1639625113372971</v>
      </c>
      <c r="J594" s="76" t="s">
        <v>2420</v>
      </c>
    </row>
    <row r="595" spans="1:10">
      <c r="A595" s="156" t="s">
        <v>58</v>
      </c>
      <c r="B595" s="164" t="s">
        <v>641</v>
      </c>
      <c r="C595" s="281">
        <v>76</v>
      </c>
      <c r="D595" s="205">
        <v>6545</v>
      </c>
      <c r="E595" s="222">
        <v>3313</v>
      </c>
      <c r="F595" s="222">
        <v>3232</v>
      </c>
      <c r="G595" s="222">
        <v>5123</v>
      </c>
      <c r="H595" s="222">
        <v>1422</v>
      </c>
      <c r="I595" s="276">
        <f>(C595/D595)*100</f>
        <v>1.1611917494270434</v>
      </c>
      <c r="J595" s="76" t="s">
        <v>2421</v>
      </c>
    </row>
    <row r="596" spans="1:10">
      <c r="A596" s="156" t="s">
        <v>58</v>
      </c>
      <c r="B596" s="164" t="s">
        <v>1792</v>
      </c>
      <c r="C596" s="281">
        <v>212</v>
      </c>
      <c r="D596" s="205">
        <v>18302</v>
      </c>
      <c r="E596" s="222">
        <v>9460</v>
      </c>
      <c r="F596" s="222">
        <v>8842</v>
      </c>
      <c r="G596" s="222">
        <v>7114</v>
      </c>
      <c r="H596" s="222">
        <v>11188</v>
      </c>
      <c r="I596" s="276">
        <f>(C596/D596)*100</f>
        <v>1.1583433504535023</v>
      </c>
      <c r="J596" s="76" t="s">
        <v>2422</v>
      </c>
    </row>
    <row r="597" spans="1:10">
      <c r="A597" s="156" t="s">
        <v>64</v>
      </c>
      <c r="B597" s="164" t="s">
        <v>1659</v>
      </c>
      <c r="C597" s="281">
        <v>43</v>
      </c>
      <c r="D597" s="205">
        <v>3732</v>
      </c>
      <c r="E597" s="222">
        <v>1896</v>
      </c>
      <c r="F597" s="222">
        <v>1836</v>
      </c>
      <c r="G597" s="222">
        <v>1348</v>
      </c>
      <c r="H597" s="222">
        <v>2384</v>
      </c>
      <c r="I597" s="276">
        <f>(C597/D597)*100</f>
        <v>1.152197213290461</v>
      </c>
      <c r="J597" s="76" t="s">
        <v>2423</v>
      </c>
    </row>
    <row r="598" spans="1:10">
      <c r="A598" s="156" t="s">
        <v>58</v>
      </c>
      <c r="B598" s="164" t="s">
        <v>1521</v>
      </c>
      <c r="C598" s="281">
        <v>60</v>
      </c>
      <c r="D598" s="205">
        <v>5209</v>
      </c>
      <c r="E598" s="222">
        <v>2743</v>
      </c>
      <c r="F598" s="222">
        <v>2466</v>
      </c>
      <c r="G598" s="222">
        <v>2006</v>
      </c>
      <c r="H598" s="222">
        <v>3203</v>
      </c>
      <c r="I598" s="276">
        <f>(C598/D598)*100</f>
        <v>1.1518525628719525</v>
      </c>
      <c r="J598" s="76" t="s">
        <v>2424</v>
      </c>
    </row>
    <row r="599" spans="1:10">
      <c r="A599" s="156" t="s">
        <v>58</v>
      </c>
      <c r="B599" s="164" t="s">
        <v>1711</v>
      </c>
      <c r="C599" s="281">
        <v>99</v>
      </c>
      <c r="D599" s="205">
        <v>8603</v>
      </c>
      <c r="E599" s="222">
        <v>4403</v>
      </c>
      <c r="F599" s="222">
        <v>4200</v>
      </c>
      <c r="G599" s="222">
        <v>4154</v>
      </c>
      <c r="H599" s="222">
        <v>4449</v>
      </c>
      <c r="I599" s="276">
        <f>(C599/D599)*100</f>
        <v>1.1507613623154713</v>
      </c>
      <c r="J599" s="76" t="s">
        <v>2425</v>
      </c>
    </row>
    <row r="600" spans="1:10">
      <c r="A600" s="156" t="s">
        <v>58</v>
      </c>
      <c r="B600" s="164" t="s">
        <v>1771</v>
      </c>
      <c r="C600" s="281">
        <v>32</v>
      </c>
      <c r="D600" s="205">
        <v>2798</v>
      </c>
      <c r="E600" s="222">
        <v>1459</v>
      </c>
      <c r="F600" s="222">
        <v>1339</v>
      </c>
      <c r="G600" s="222">
        <v>1603</v>
      </c>
      <c r="H600" s="222">
        <v>1195</v>
      </c>
      <c r="I600" s="276">
        <f>(C600/D600)*100</f>
        <v>1.143674052894925</v>
      </c>
      <c r="J600" s="76" t="s">
        <v>2426</v>
      </c>
    </row>
    <row r="601" spans="1:10">
      <c r="A601" s="156" t="s">
        <v>58</v>
      </c>
      <c r="B601" s="164" t="s">
        <v>1649</v>
      </c>
      <c r="C601" s="281">
        <v>201</v>
      </c>
      <c r="D601" s="205">
        <v>17639</v>
      </c>
      <c r="E601" s="222">
        <v>8727</v>
      </c>
      <c r="F601" s="222">
        <v>8912</v>
      </c>
      <c r="G601" s="222">
        <v>13832</v>
      </c>
      <c r="H601" s="222">
        <v>3807</v>
      </c>
      <c r="I601" s="276">
        <f>(C601/D601)*100</f>
        <v>1.1395203809739782</v>
      </c>
      <c r="J601" s="76" t="s">
        <v>2427</v>
      </c>
    </row>
    <row r="602" spans="1:10">
      <c r="A602" s="156" t="s">
        <v>917</v>
      </c>
      <c r="B602" s="164" t="s">
        <v>216</v>
      </c>
      <c r="C602" s="281">
        <v>351</v>
      </c>
      <c r="D602" s="205">
        <v>30803</v>
      </c>
      <c r="E602" s="222">
        <v>15360</v>
      </c>
      <c r="F602" s="222">
        <v>15443</v>
      </c>
      <c r="G602" s="222">
        <v>12590</v>
      </c>
      <c r="H602" s="222">
        <v>18213</v>
      </c>
      <c r="I602" s="276">
        <f>(C602/D602)*100</f>
        <v>1.1394993994091485</v>
      </c>
      <c r="J602" s="76" t="s">
        <v>2428</v>
      </c>
    </row>
    <row r="603" spans="1:10">
      <c r="A603" s="156" t="s">
        <v>58</v>
      </c>
      <c r="B603" s="164" t="s">
        <v>779</v>
      </c>
      <c r="C603" s="281">
        <v>46</v>
      </c>
      <c r="D603" s="205">
        <v>4047</v>
      </c>
      <c r="E603" s="222">
        <v>2121</v>
      </c>
      <c r="F603" s="222">
        <v>1926</v>
      </c>
      <c r="G603" s="222">
        <v>2096</v>
      </c>
      <c r="H603" s="222">
        <v>1951</v>
      </c>
      <c r="I603" s="276">
        <f>(C603/D603)*100</f>
        <v>1.1366444279713368</v>
      </c>
      <c r="J603" s="76" t="s">
        <v>2429</v>
      </c>
    </row>
    <row r="604" spans="1:10">
      <c r="A604" s="156" t="s">
        <v>61</v>
      </c>
      <c r="B604" s="164" t="s">
        <v>618</v>
      </c>
      <c r="C604" s="281">
        <v>48</v>
      </c>
      <c r="D604" s="205">
        <v>4227</v>
      </c>
      <c r="E604" s="222">
        <v>2201</v>
      </c>
      <c r="F604" s="222">
        <v>2026</v>
      </c>
      <c r="G604" s="222">
        <v>3079</v>
      </c>
      <c r="H604" s="222">
        <v>1148</v>
      </c>
      <c r="I604" s="276">
        <f>(C604/D604)*100</f>
        <v>1.1355571327182399</v>
      </c>
      <c r="J604" s="76" t="s">
        <v>2430</v>
      </c>
    </row>
    <row r="605" spans="1:10">
      <c r="A605" s="156" t="s">
        <v>61</v>
      </c>
      <c r="B605" s="164" t="s">
        <v>289</v>
      </c>
      <c r="C605" s="281">
        <v>330</v>
      </c>
      <c r="D605" s="205">
        <v>29075</v>
      </c>
      <c r="E605" s="222">
        <v>14822</v>
      </c>
      <c r="F605" s="222">
        <v>14253</v>
      </c>
      <c r="G605" s="222">
        <v>11701</v>
      </c>
      <c r="H605" s="222">
        <v>17374</v>
      </c>
      <c r="I605" s="276">
        <f>(C605/D605)*100</f>
        <v>1.1349957007738607</v>
      </c>
      <c r="J605" s="76" t="s">
        <v>2431</v>
      </c>
    </row>
    <row r="606" spans="1:10">
      <c r="A606" s="156" t="s">
        <v>58</v>
      </c>
      <c r="B606" s="164" t="s">
        <v>564</v>
      </c>
      <c r="C606" s="281">
        <v>82</v>
      </c>
      <c r="D606" s="205">
        <v>7230</v>
      </c>
      <c r="E606" s="222">
        <v>3653</v>
      </c>
      <c r="F606" s="222">
        <v>3577</v>
      </c>
      <c r="G606" s="222">
        <v>4683</v>
      </c>
      <c r="H606" s="222">
        <v>2547</v>
      </c>
      <c r="I606" s="276">
        <f>(C606/D606)*100</f>
        <v>1.1341632088520055</v>
      </c>
      <c r="J606" s="76" t="s">
        <v>2432</v>
      </c>
    </row>
    <row r="607" spans="1:10">
      <c r="A607" s="156" t="s">
        <v>72</v>
      </c>
      <c r="B607" s="164" t="s">
        <v>866</v>
      </c>
      <c r="C607" s="281">
        <v>32</v>
      </c>
      <c r="D607" s="205">
        <v>2823</v>
      </c>
      <c r="E607" s="222">
        <v>1415</v>
      </c>
      <c r="F607" s="222">
        <v>1408</v>
      </c>
      <c r="G607" s="222">
        <v>2633</v>
      </c>
      <c r="H607" s="222">
        <v>190</v>
      </c>
      <c r="I607" s="276">
        <f>(C607/D607)*100</f>
        <v>1.1335458731845554</v>
      </c>
      <c r="J607" s="76" t="s">
        <v>2433</v>
      </c>
    </row>
    <row r="608" spans="1:10">
      <c r="A608" s="156" t="s">
        <v>58</v>
      </c>
      <c r="B608" s="164" t="s">
        <v>678</v>
      </c>
      <c r="C608" s="281">
        <v>57</v>
      </c>
      <c r="D608" s="205">
        <v>5029</v>
      </c>
      <c r="E608" s="222">
        <v>2535</v>
      </c>
      <c r="F608" s="222">
        <v>2494</v>
      </c>
      <c r="G608" s="222">
        <v>3459</v>
      </c>
      <c r="H608" s="222">
        <v>1570</v>
      </c>
      <c r="I608" s="276">
        <f>(C608/D608)*100</f>
        <v>1.1334261284549614</v>
      </c>
      <c r="J608" s="76" t="s">
        <v>2434</v>
      </c>
    </row>
    <row r="609" spans="1:10">
      <c r="A609" s="156" t="s">
        <v>52</v>
      </c>
      <c r="B609" s="164" t="s">
        <v>685</v>
      </c>
      <c r="C609" s="281">
        <v>76</v>
      </c>
      <c r="D609" s="205">
        <v>6729</v>
      </c>
      <c r="E609" s="222">
        <v>3331</v>
      </c>
      <c r="F609" s="222">
        <v>3398</v>
      </c>
      <c r="G609" s="222">
        <v>4748</v>
      </c>
      <c r="H609" s="222">
        <v>1981</v>
      </c>
      <c r="I609" s="276">
        <f>(C609/D609)*100</f>
        <v>1.1294397384455341</v>
      </c>
      <c r="J609" s="76" t="s">
        <v>2435</v>
      </c>
    </row>
    <row r="610" spans="1:10">
      <c r="A610" s="156" t="s">
        <v>52</v>
      </c>
      <c r="B610" s="164" t="s">
        <v>743</v>
      </c>
      <c r="C610" s="281">
        <v>56</v>
      </c>
      <c r="D610" s="205">
        <v>4962</v>
      </c>
      <c r="E610" s="222">
        <v>2526</v>
      </c>
      <c r="F610" s="222">
        <v>2436</v>
      </c>
      <c r="G610" s="222">
        <v>2926</v>
      </c>
      <c r="H610" s="222">
        <v>2036</v>
      </c>
      <c r="I610" s="276">
        <f>(C610/D610)*100</f>
        <v>1.128577186618299</v>
      </c>
      <c r="J610" s="76" t="s">
        <v>2436</v>
      </c>
    </row>
    <row r="611" spans="1:10">
      <c r="A611" s="156" t="s">
        <v>56</v>
      </c>
      <c r="B611" s="164" t="s">
        <v>1674</v>
      </c>
      <c r="C611" s="281">
        <v>931</v>
      </c>
      <c r="D611" s="205">
        <v>82541</v>
      </c>
      <c r="E611" s="222">
        <v>41979</v>
      </c>
      <c r="F611" s="222">
        <v>40562</v>
      </c>
      <c r="G611" s="222">
        <v>72822</v>
      </c>
      <c r="H611" s="222">
        <v>9719</v>
      </c>
      <c r="I611" s="276">
        <f>(C611/D611)*100</f>
        <v>1.1279243042851432</v>
      </c>
      <c r="J611" s="76" t="s">
        <v>2437</v>
      </c>
    </row>
    <row r="612" spans="1:10">
      <c r="A612" s="156" t="s">
        <v>56</v>
      </c>
      <c r="B612" s="164" t="s">
        <v>1812</v>
      </c>
      <c r="C612" s="281">
        <v>39</v>
      </c>
      <c r="D612" s="205">
        <v>3466</v>
      </c>
      <c r="E612" s="222">
        <v>1776</v>
      </c>
      <c r="F612" s="222">
        <v>1690</v>
      </c>
      <c r="G612" s="222">
        <v>2037</v>
      </c>
      <c r="H612" s="222">
        <v>1429</v>
      </c>
      <c r="I612" s="276">
        <f>(C612/D612)*100</f>
        <v>1.1252163877668782</v>
      </c>
      <c r="J612" s="76" t="s">
        <v>2438</v>
      </c>
    </row>
    <row r="613" spans="1:10">
      <c r="A613" s="156" t="s">
        <v>56</v>
      </c>
      <c r="B613" s="164" t="s">
        <v>854</v>
      </c>
      <c r="C613" s="281">
        <v>32</v>
      </c>
      <c r="D613" s="205">
        <v>2857</v>
      </c>
      <c r="E613" s="222">
        <v>1527</v>
      </c>
      <c r="F613" s="222">
        <v>1330</v>
      </c>
      <c r="G613" s="222">
        <v>1796</v>
      </c>
      <c r="H613" s="222">
        <v>1061</v>
      </c>
      <c r="I613" s="276">
        <f>(C613/D613)*100</f>
        <v>1.1200560028001401</v>
      </c>
      <c r="J613" s="76" t="s">
        <v>2439</v>
      </c>
    </row>
    <row r="614" spans="1:10">
      <c r="A614" s="156" t="s">
        <v>58</v>
      </c>
      <c r="B614" s="164" t="s">
        <v>1762</v>
      </c>
      <c r="C614" s="281">
        <v>29</v>
      </c>
      <c r="D614" s="205">
        <v>2592</v>
      </c>
      <c r="E614" s="222">
        <v>1289</v>
      </c>
      <c r="F614" s="222">
        <v>1303</v>
      </c>
      <c r="G614" s="222">
        <v>1445</v>
      </c>
      <c r="H614" s="222">
        <v>1147</v>
      </c>
      <c r="I614" s="276">
        <f>(C614/D614)*100</f>
        <v>1.1188271604938271</v>
      </c>
      <c r="J614" s="76" t="s">
        <v>2440</v>
      </c>
    </row>
    <row r="615" spans="1:10">
      <c r="A615" s="156" t="s">
        <v>917</v>
      </c>
      <c r="B615" s="164" t="s">
        <v>1737</v>
      </c>
      <c r="C615" s="281">
        <v>34</v>
      </c>
      <c r="D615" s="205">
        <v>3039</v>
      </c>
      <c r="E615" s="222">
        <v>1474</v>
      </c>
      <c r="F615" s="222">
        <v>1565</v>
      </c>
      <c r="G615" s="222">
        <v>1952</v>
      </c>
      <c r="H615" s="222">
        <v>1087</v>
      </c>
      <c r="I615" s="276">
        <f>(C615/D615)*100</f>
        <v>1.1187890753537348</v>
      </c>
      <c r="J615" s="76" t="s">
        <v>2441</v>
      </c>
    </row>
    <row r="616" spans="1:10">
      <c r="A616" s="156" t="s">
        <v>64</v>
      </c>
      <c r="B616" s="164" t="s">
        <v>553</v>
      </c>
      <c r="C616" s="281">
        <v>118</v>
      </c>
      <c r="D616" s="205">
        <v>10561</v>
      </c>
      <c r="E616" s="222">
        <v>5241</v>
      </c>
      <c r="F616" s="222">
        <v>5320</v>
      </c>
      <c r="G616" s="222">
        <v>6345</v>
      </c>
      <c r="H616" s="222">
        <v>4216</v>
      </c>
      <c r="I616" s="276">
        <f>(C616/D616)*100</f>
        <v>1.1173184357541899</v>
      </c>
      <c r="J616" s="76" t="s">
        <v>2442</v>
      </c>
    </row>
    <row r="617" spans="1:10">
      <c r="A617" s="156" t="s">
        <v>58</v>
      </c>
      <c r="B617" s="164" t="s">
        <v>1666</v>
      </c>
      <c r="C617" s="281">
        <v>81</v>
      </c>
      <c r="D617" s="205">
        <v>7284</v>
      </c>
      <c r="E617" s="222">
        <v>3697</v>
      </c>
      <c r="F617" s="222">
        <v>3587</v>
      </c>
      <c r="G617" s="222">
        <v>2221</v>
      </c>
      <c r="H617" s="222">
        <v>5063</v>
      </c>
      <c r="I617" s="276">
        <f>(C617/D617)*100</f>
        <v>1.1120263591433279</v>
      </c>
      <c r="J617" s="76" t="s">
        <v>2443</v>
      </c>
    </row>
    <row r="618" spans="1:10">
      <c r="A618" s="156" t="s">
        <v>64</v>
      </c>
      <c r="B618" s="164" t="s">
        <v>1565</v>
      </c>
      <c r="C618" s="281">
        <v>97</v>
      </c>
      <c r="D618" s="205">
        <v>8739</v>
      </c>
      <c r="E618" s="222">
        <v>4304</v>
      </c>
      <c r="F618" s="222">
        <v>4435</v>
      </c>
      <c r="G618" s="222">
        <v>7165</v>
      </c>
      <c r="H618" s="222">
        <v>1574</v>
      </c>
      <c r="I618" s="276">
        <f>(C618/D618)*100</f>
        <v>1.1099668154251059</v>
      </c>
      <c r="J618" s="76" t="s">
        <v>2444</v>
      </c>
    </row>
    <row r="619" spans="1:10">
      <c r="A619" s="156" t="s">
        <v>917</v>
      </c>
      <c r="B619" s="164" t="s">
        <v>616</v>
      </c>
      <c r="C619" s="281">
        <v>65</v>
      </c>
      <c r="D619" s="205">
        <v>5880</v>
      </c>
      <c r="E619" s="222">
        <v>2968</v>
      </c>
      <c r="F619" s="222">
        <v>2912</v>
      </c>
      <c r="G619" s="222">
        <v>1915</v>
      </c>
      <c r="H619" s="222">
        <v>3965</v>
      </c>
      <c r="I619" s="276">
        <f>(C619/D619)*100</f>
        <v>1.1054421768707483</v>
      </c>
      <c r="J619" s="76" t="s">
        <v>2445</v>
      </c>
    </row>
    <row r="620" spans="1:10">
      <c r="A620" s="156" t="s">
        <v>58</v>
      </c>
      <c r="B620" s="164" t="s">
        <v>474</v>
      </c>
      <c r="C620" s="281">
        <v>115</v>
      </c>
      <c r="D620" s="205">
        <v>10410</v>
      </c>
      <c r="E620" s="222">
        <v>5303</v>
      </c>
      <c r="F620" s="222">
        <v>5107</v>
      </c>
      <c r="G620" s="222">
        <v>4832</v>
      </c>
      <c r="H620" s="222">
        <v>5578</v>
      </c>
      <c r="I620" s="276">
        <f>(C620/D620)*100</f>
        <v>1.1047070124879923</v>
      </c>
      <c r="J620" s="76" t="s">
        <v>2446</v>
      </c>
    </row>
    <row r="621" spans="1:10">
      <c r="A621" s="156" t="s">
        <v>52</v>
      </c>
      <c r="B621" s="164" t="s">
        <v>804</v>
      </c>
      <c r="C621" s="281">
        <v>38</v>
      </c>
      <c r="D621" s="205">
        <v>3462</v>
      </c>
      <c r="E621" s="222">
        <v>1761</v>
      </c>
      <c r="F621" s="222">
        <v>1701</v>
      </c>
      <c r="G621" s="222">
        <v>1429</v>
      </c>
      <c r="H621" s="222">
        <v>2033</v>
      </c>
      <c r="I621" s="276">
        <f>(C621/D621)*100</f>
        <v>1.0976314269208551</v>
      </c>
      <c r="J621" s="76" t="s">
        <v>2447</v>
      </c>
    </row>
    <row r="622" spans="1:10">
      <c r="A622" s="156" t="s">
        <v>58</v>
      </c>
      <c r="B622" s="164" t="s">
        <v>322</v>
      </c>
      <c r="C622" s="281">
        <v>215</v>
      </c>
      <c r="D622" s="205">
        <v>19616</v>
      </c>
      <c r="E622" s="222">
        <v>9830</v>
      </c>
      <c r="F622" s="222">
        <v>9786</v>
      </c>
      <c r="G622" s="222">
        <v>12255</v>
      </c>
      <c r="H622" s="222">
        <v>7361</v>
      </c>
      <c r="I622" s="276">
        <f>(C622/D622)*100</f>
        <v>1.0960440456769982</v>
      </c>
      <c r="J622" s="76" t="s">
        <v>2448</v>
      </c>
    </row>
    <row r="623" spans="1:10">
      <c r="A623" s="156" t="s">
        <v>61</v>
      </c>
      <c r="B623" s="164" t="s">
        <v>244</v>
      </c>
      <c r="C623" s="281">
        <v>295</v>
      </c>
      <c r="D623" s="205">
        <v>26921</v>
      </c>
      <c r="E623" s="222">
        <v>13525</v>
      </c>
      <c r="F623" s="222">
        <v>13396</v>
      </c>
      <c r="G623" s="222">
        <v>23618</v>
      </c>
      <c r="H623" s="222">
        <v>3303</v>
      </c>
      <c r="I623" s="276">
        <f>(C623/D623)*100</f>
        <v>1.095798818766019</v>
      </c>
      <c r="J623" s="76" t="s">
        <v>2449</v>
      </c>
    </row>
    <row r="624" spans="1:10">
      <c r="A624" s="156" t="s">
        <v>52</v>
      </c>
      <c r="B624" s="164" t="s">
        <v>592</v>
      </c>
      <c r="C624" s="281">
        <v>87</v>
      </c>
      <c r="D624" s="205">
        <v>7953</v>
      </c>
      <c r="E624" s="222">
        <v>4121</v>
      </c>
      <c r="F624" s="222">
        <v>3832</v>
      </c>
      <c r="G624" s="222">
        <v>6048</v>
      </c>
      <c r="H624" s="222">
        <v>1905</v>
      </c>
      <c r="I624" s="276">
        <f>(C624/D624)*100</f>
        <v>1.0939268200678989</v>
      </c>
      <c r="J624" s="76" t="s">
        <v>2450</v>
      </c>
    </row>
    <row r="625" spans="1:10">
      <c r="A625" s="156" t="s">
        <v>52</v>
      </c>
      <c r="B625" s="164" t="s">
        <v>1655</v>
      </c>
      <c r="C625" s="281">
        <v>29</v>
      </c>
      <c r="D625" s="205">
        <v>2661</v>
      </c>
      <c r="E625" s="222">
        <v>1377</v>
      </c>
      <c r="F625" s="222">
        <v>1284</v>
      </c>
      <c r="G625" s="222">
        <v>1523</v>
      </c>
      <c r="H625" s="222">
        <v>1138</v>
      </c>
      <c r="I625" s="276">
        <f>(C625/D625)*100</f>
        <v>1.0898158586997369</v>
      </c>
      <c r="J625" s="76" t="s">
        <v>2451</v>
      </c>
    </row>
    <row r="626" spans="1:10">
      <c r="A626" s="156" t="s">
        <v>52</v>
      </c>
      <c r="B626" s="164" t="s">
        <v>266</v>
      </c>
      <c r="C626" s="281">
        <v>494</v>
      </c>
      <c r="D626" s="205">
        <v>45484</v>
      </c>
      <c r="E626" s="222">
        <v>22349</v>
      </c>
      <c r="F626" s="222">
        <v>23135</v>
      </c>
      <c r="G626" s="222">
        <v>43603</v>
      </c>
      <c r="H626" s="222">
        <v>1881</v>
      </c>
      <c r="I626" s="276">
        <f>(C626/D626)*100</f>
        <v>1.0860962096561428</v>
      </c>
      <c r="J626" s="76" t="s">
        <v>2452</v>
      </c>
    </row>
    <row r="627" spans="1:10">
      <c r="A627" s="156" t="s">
        <v>917</v>
      </c>
      <c r="B627" s="164" t="s">
        <v>1514</v>
      </c>
      <c r="C627" s="281">
        <v>97</v>
      </c>
      <c r="D627" s="205">
        <v>8962</v>
      </c>
      <c r="E627" s="222">
        <v>4508</v>
      </c>
      <c r="F627" s="222">
        <v>4454</v>
      </c>
      <c r="G627" s="222">
        <v>4457</v>
      </c>
      <c r="H627" s="222">
        <v>4505</v>
      </c>
      <c r="I627" s="276">
        <f>(C627/D627)*100</f>
        <v>1.0823476902477127</v>
      </c>
      <c r="J627" s="76" t="s">
        <v>2453</v>
      </c>
    </row>
    <row r="628" spans="1:10">
      <c r="A628" s="156" t="s">
        <v>58</v>
      </c>
      <c r="B628" s="164" t="s">
        <v>682</v>
      </c>
      <c r="C628" s="281">
        <v>48</v>
      </c>
      <c r="D628" s="205">
        <v>4439</v>
      </c>
      <c r="E628" s="222">
        <v>2299</v>
      </c>
      <c r="F628" s="222">
        <v>2140</v>
      </c>
      <c r="G628" s="222">
        <v>2023</v>
      </c>
      <c r="H628" s="222">
        <v>2416</v>
      </c>
      <c r="I628" s="276">
        <f>(C628/D628)*100</f>
        <v>1.0813246226627617</v>
      </c>
      <c r="J628" s="76" t="s">
        <v>2454</v>
      </c>
    </row>
    <row r="629" spans="1:10">
      <c r="A629" s="156" t="s">
        <v>64</v>
      </c>
      <c r="B629" s="164" t="s">
        <v>557</v>
      </c>
      <c r="C629" s="281">
        <v>128</v>
      </c>
      <c r="D629" s="205">
        <v>11850</v>
      </c>
      <c r="E629" s="222">
        <v>5796</v>
      </c>
      <c r="F629" s="222">
        <v>6054</v>
      </c>
      <c r="G629" s="222">
        <v>8564</v>
      </c>
      <c r="H629" s="222">
        <v>3286</v>
      </c>
      <c r="I629" s="276">
        <f>(C629/D629)*100</f>
        <v>1.0801687763713079</v>
      </c>
      <c r="J629" s="76" t="s">
        <v>2455</v>
      </c>
    </row>
    <row r="630" spans="1:10">
      <c r="A630" s="156" t="s">
        <v>917</v>
      </c>
      <c r="B630" s="164" t="s">
        <v>1615</v>
      </c>
      <c r="C630" s="281">
        <v>127</v>
      </c>
      <c r="D630" s="205">
        <v>11798</v>
      </c>
      <c r="E630" s="222">
        <v>6014</v>
      </c>
      <c r="F630" s="222">
        <v>5784</v>
      </c>
      <c r="G630" s="222">
        <v>4943</v>
      </c>
      <c r="H630" s="222">
        <v>6855</v>
      </c>
      <c r="I630" s="276">
        <f>(C630/D630)*100</f>
        <v>1.0764536362095269</v>
      </c>
      <c r="J630" s="76" t="s">
        <v>2456</v>
      </c>
    </row>
    <row r="631" spans="1:10">
      <c r="A631" s="156" t="s">
        <v>61</v>
      </c>
      <c r="B631" s="164" t="s">
        <v>495</v>
      </c>
      <c r="C631" s="281">
        <v>86</v>
      </c>
      <c r="D631" s="205">
        <v>8007</v>
      </c>
      <c r="E631" s="222">
        <v>4182</v>
      </c>
      <c r="F631" s="222">
        <v>3825</v>
      </c>
      <c r="G631" s="222">
        <v>4435</v>
      </c>
      <c r="H631" s="222">
        <v>3572</v>
      </c>
      <c r="I631" s="276">
        <f>(C631/D631)*100</f>
        <v>1.0740601973273387</v>
      </c>
      <c r="J631" s="76" t="s">
        <v>2457</v>
      </c>
    </row>
    <row r="632" spans="1:10">
      <c r="A632" s="156" t="s">
        <v>56</v>
      </c>
      <c r="B632" s="164" t="s">
        <v>681</v>
      </c>
      <c r="C632" s="281">
        <v>72</v>
      </c>
      <c r="D632" s="205">
        <v>6704</v>
      </c>
      <c r="E632" s="222">
        <v>3399</v>
      </c>
      <c r="F632" s="222">
        <v>3305</v>
      </c>
      <c r="G632" s="222">
        <v>4189</v>
      </c>
      <c r="H632" s="222">
        <v>2515</v>
      </c>
      <c r="I632" s="276">
        <f>(C632/D632)*100</f>
        <v>1.0739856801909307</v>
      </c>
      <c r="J632" s="76" t="s">
        <v>2458</v>
      </c>
    </row>
    <row r="633" spans="1:10">
      <c r="A633" s="156" t="s">
        <v>58</v>
      </c>
      <c r="B633" s="164" t="s">
        <v>585</v>
      </c>
      <c r="C633" s="281">
        <v>77</v>
      </c>
      <c r="D633" s="205">
        <v>7173</v>
      </c>
      <c r="E633" s="222">
        <v>3655</v>
      </c>
      <c r="F633" s="222">
        <v>3518</v>
      </c>
      <c r="G633" s="222">
        <v>2924</v>
      </c>
      <c r="H633" s="222">
        <v>4249</v>
      </c>
      <c r="I633" s="276">
        <f>(C633/D633)*100</f>
        <v>1.0734699567823782</v>
      </c>
      <c r="J633" s="76" t="s">
        <v>2459</v>
      </c>
    </row>
    <row r="634" spans="1:10">
      <c r="A634" s="156" t="s">
        <v>72</v>
      </c>
      <c r="B634" s="164" t="s">
        <v>463</v>
      </c>
      <c r="C634" s="281">
        <v>111</v>
      </c>
      <c r="D634" s="205">
        <v>10349</v>
      </c>
      <c r="E634" s="222">
        <v>5306</v>
      </c>
      <c r="F634" s="222">
        <v>5043</v>
      </c>
      <c r="G634" s="222">
        <v>7759</v>
      </c>
      <c r="H634" s="222">
        <v>2590</v>
      </c>
      <c r="I634" s="276">
        <f>(C634/D634)*100</f>
        <v>1.0725673978162142</v>
      </c>
      <c r="J634" s="76" t="s">
        <v>2460</v>
      </c>
    </row>
    <row r="635" spans="1:10">
      <c r="A635" s="156" t="s">
        <v>917</v>
      </c>
      <c r="B635" s="164" t="s">
        <v>464</v>
      </c>
      <c r="C635" s="281">
        <v>130</v>
      </c>
      <c r="D635" s="205">
        <v>12134</v>
      </c>
      <c r="E635" s="222">
        <v>6285</v>
      </c>
      <c r="F635" s="222">
        <v>5849</v>
      </c>
      <c r="G635" s="222">
        <v>9197</v>
      </c>
      <c r="H635" s="222">
        <v>2937</v>
      </c>
      <c r="I635" s="276">
        <f>(C635/D635)*100</f>
        <v>1.0713697049612658</v>
      </c>
      <c r="J635" s="76" t="s">
        <v>2461</v>
      </c>
    </row>
    <row r="636" spans="1:10">
      <c r="A636" s="156" t="s">
        <v>56</v>
      </c>
      <c r="B636" s="164" t="s">
        <v>1729</v>
      </c>
      <c r="C636" s="281">
        <v>62</v>
      </c>
      <c r="D636" s="205">
        <v>5800</v>
      </c>
      <c r="E636" s="222">
        <v>2980</v>
      </c>
      <c r="F636" s="222">
        <v>2820</v>
      </c>
      <c r="G636" s="222">
        <v>4338</v>
      </c>
      <c r="H636" s="222">
        <v>1462</v>
      </c>
      <c r="I636" s="276">
        <f>(C636/D636)*100</f>
        <v>1.0689655172413792</v>
      </c>
      <c r="J636" s="76" t="s">
        <v>2462</v>
      </c>
    </row>
    <row r="637" spans="1:10">
      <c r="A637" s="156" t="s">
        <v>64</v>
      </c>
      <c r="B637" s="164" t="s">
        <v>637</v>
      </c>
      <c r="C637" s="281">
        <v>54</v>
      </c>
      <c r="D637" s="205">
        <v>5068</v>
      </c>
      <c r="E637" s="222">
        <v>2592</v>
      </c>
      <c r="F637" s="222">
        <v>2476</v>
      </c>
      <c r="G637" s="222">
        <v>3289</v>
      </c>
      <c r="H637" s="222">
        <v>1779</v>
      </c>
      <c r="I637" s="276">
        <f>(C637/D637)*100</f>
        <v>1.0655090765588004</v>
      </c>
      <c r="J637" s="76" t="s">
        <v>2463</v>
      </c>
    </row>
    <row r="638" spans="1:10">
      <c r="A638" s="156" t="s">
        <v>56</v>
      </c>
      <c r="B638" s="164" t="s">
        <v>768</v>
      </c>
      <c r="C638" s="281">
        <v>35</v>
      </c>
      <c r="D638" s="205">
        <v>3285</v>
      </c>
      <c r="E638" s="222">
        <v>1707</v>
      </c>
      <c r="F638" s="222">
        <v>1578</v>
      </c>
      <c r="G638" s="222">
        <v>1779</v>
      </c>
      <c r="H638" s="222">
        <v>1506</v>
      </c>
      <c r="I638" s="276">
        <f>(C638/D638)*100</f>
        <v>1.06544901065449</v>
      </c>
      <c r="J638" s="76" t="s">
        <v>2464</v>
      </c>
    </row>
    <row r="639" spans="1:10">
      <c r="A639" s="156" t="s">
        <v>64</v>
      </c>
      <c r="B639" s="164" t="s">
        <v>1772</v>
      </c>
      <c r="C639" s="281">
        <v>61</v>
      </c>
      <c r="D639" s="205">
        <v>5739</v>
      </c>
      <c r="E639" s="222">
        <v>2926</v>
      </c>
      <c r="F639" s="222">
        <v>2813</v>
      </c>
      <c r="G639" s="222">
        <v>4209</v>
      </c>
      <c r="H639" s="222">
        <v>1530</v>
      </c>
      <c r="I639" s="276">
        <f>(C639/D639)*100</f>
        <v>1.0629029447638962</v>
      </c>
      <c r="J639" s="76" t="s">
        <v>2465</v>
      </c>
    </row>
    <row r="640" spans="1:10">
      <c r="A640" s="156" t="s">
        <v>52</v>
      </c>
      <c r="B640" s="164" t="s">
        <v>755</v>
      </c>
      <c r="C640" s="281">
        <v>52</v>
      </c>
      <c r="D640" s="205">
        <v>4898</v>
      </c>
      <c r="E640" s="222">
        <v>2463</v>
      </c>
      <c r="F640" s="222">
        <v>2435</v>
      </c>
      <c r="G640" s="222">
        <v>3726</v>
      </c>
      <c r="H640" s="222">
        <v>1172</v>
      </c>
      <c r="I640" s="276">
        <f>(C640/D640)*100</f>
        <v>1.0616578195181707</v>
      </c>
      <c r="J640" s="76" t="s">
        <v>2466</v>
      </c>
    </row>
    <row r="641" spans="1:10">
      <c r="A641" s="156" t="s">
        <v>917</v>
      </c>
      <c r="B641" s="164" t="s">
        <v>1717</v>
      </c>
      <c r="C641" s="281">
        <v>125</v>
      </c>
      <c r="D641" s="205">
        <v>11780</v>
      </c>
      <c r="E641" s="222">
        <v>6029</v>
      </c>
      <c r="F641" s="222">
        <v>5751</v>
      </c>
      <c r="G641" s="222">
        <v>6366</v>
      </c>
      <c r="H641" s="222">
        <v>5414</v>
      </c>
      <c r="I641" s="276">
        <f>(C641/D641)*100</f>
        <v>1.0611205432937181</v>
      </c>
      <c r="J641" s="76" t="s">
        <v>2467</v>
      </c>
    </row>
    <row r="642" spans="1:10">
      <c r="A642" s="156" t="s">
        <v>917</v>
      </c>
      <c r="B642" s="164" t="s">
        <v>1560</v>
      </c>
      <c r="C642" s="281">
        <v>64</v>
      </c>
      <c r="D642" s="205">
        <v>6040</v>
      </c>
      <c r="E642" s="222">
        <v>3076</v>
      </c>
      <c r="F642" s="222">
        <v>2964</v>
      </c>
      <c r="G642" s="222">
        <v>3489</v>
      </c>
      <c r="H642" s="222">
        <v>2551</v>
      </c>
      <c r="I642" s="276">
        <f>(C642/D642)*100</f>
        <v>1.0596026490066226</v>
      </c>
      <c r="J642" s="76" t="s">
        <v>2468</v>
      </c>
    </row>
    <row r="643" spans="1:10">
      <c r="A643" s="156" t="s">
        <v>61</v>
      </c>
      <c r="B643" s="164" t="s">
        <v>838</v>
      </c>
      <c r="C643" s="281">
        <v>50</v>
      </c>
      <c r="D643" s="205">
        <v>4733</v>
      </c>
      <c r="E643" s="222">
        <v>2428</v>
      </c>
      <c r="F643" s="222">
        <v>2305</v>
      </c>
      <c r="G643" s="222">
        <v>2421</v>
      </c>
      <c r="H643" s="222">
        <v>2312</v>
      </c>
      <c r="I643" s="276">
        <f>(C643/D643)*100</f>
        <v>1.0564124234100993</v>
      </c>
      <c r="J643" s="76" t="s">
        <v>2469</v>
      </c>
    </row>
    <row r="644" spans="1:10">
      <c r="A644" s="156" t="s">
        <v>58</v>
      </c>
      <c r="B644" s="164" t="s">
        <v>1764</v>
      </c>
      <c r="C644" s="281">
        <v>71</v>
      </c>
      <c r="D644" s="205">
        <v>6750</v>
      </c>
      <c r="E644" s="222">
        <v>3433</v>
      </c>
      <c r="F644" s="222">
        <v>3317</v>
      </c>
      <c r="G644" s="222">
        <v>3742</v>
      </c>
      <c r="H644" s="222">
        <v>3008</v>
      </c>
      <c r="I644" s="276">
        <f>(C644/D644)*100</f>
        <v>1.0518518518518518</v>
      </c>
      <c r="J644" s="76" t="s">
        <v>2470</v>
      </c>
    </row>
    <row r="645" spans="1:10">
      <c r="A645" s="156" t="s">
        <v>52</v>
      </c>
      <c r="B645" s="164" t="s">
        <v>491</v>
      </c>
      <c r="C645" s="281">
        <v>150</v>
      </c>
      <c r="D645" s="205">
        <v>14262</v>
      </c>
      <c r="E645" s="222">
        <v>7084</v>
      </c>
      <c r="F645" s="222">
        <v>7178</v>
      </c>
      <c r="G645" s="222">
        <v>9871</v>
      </c>
      <c r="H645" s="222">
        <v>4391</v>
      </c>
      <c r="I645" s="276">
        <f>(C645/D645)*100</f>
        <v>1.0517458981909971</v>
      </c>
      <c r="J645" s="76" t="s">
        <v>2471</v>
      </c>
    </row>
    <row r="646" spans="1:10">
      <c r="A646" s="156" t="s">
        <v>79</v>
      </c>
      <c r="B646" s="164" t="s">
        <v>625</v>
      </c>
      <c r="C646" s="281">
        <v>69</v>
      </c>
      <c r="D646" s="205">
        <v>6569</v>
      </c>
      <c r="E646" s="222">
        <v>3424</v>
      </c>
      <c r="F646" s="222">
        <v>3145</v>
      </c>
      <c r="G646" s="222">
        <v>3692</v>
      </c>
      <c r="H646" s="222">
        <v>2877</v>
      </c>
      <c r="I646" s="276">
        <f>(C646/D646)*100</f>
        <v>1.0503881869386511</v>
      </c>
      <c r="J646" s="76" t="s">
        <v>2472</v>
      </c>
    </row>
    <row r="647" spans="1:10">
      <c r="A647" s="156" t="s">
        <v>72</v>
      </c>
      <c r="B647" s="164" t="s">
        <v>1613</v>
      </c>
      <c r="C647" s="281">
        <v>100</v>
      </c>
      <c r="D647" s="205">
        <v>9522</v>
      </c>
      <c r="E647" s="222">
        <v>4938</v>
      </c>
      <c r="F647" s="222">
        <v>4584</v>
      </c>
      <c r="G647" s="222">
        <v>7449</v>
      </c>
      <c r="H647" s="222">
        <v>2073</v>
      </c>
      <c r="I647" s="276">
        <f>(C647/D647)*100</f>
        <v>1.0501995379122033</v>
      </c>
      <c r="J647" s="76" t="s">
        <v>2473</v>
      </c>
    </row>
    <row r="648" spans="1:10">
      <c r="A648" s="156" t="s">
        <v>72</v>
      </c>
      <c r="B648" s="164" t="s">
        <v>1554</v>
      </c>
      <c r="C648" s="281">
        <v>36</v>
      </c>
      <c r="D648" s="205">
        <v>3435</v>
      </c>
      <c r="E648" s="222">
        <v>1769</v>
      </c>
      <c r="F648" s="222">
        <v>1666</v>
      </c>
      <c r="G648" s="222">
        <v>2757</v>
      </c>
      <c r="H648" s="222">
        <v>678</v>
      </c>
      <c r="I648" s="276">
        <f>(C648/D648)*100</f>
        <v>1.0480349344978166</v>
      </c>
      <c r="J648" s="76" t="s">
        <v>2474</v>
      </c>
    </row>
    <row r="649" spans="1:10">
      <c r="A649" s="156" t="s">
        <v>64</v>
      </c>
      <c r="B649" s="164" t="s">
        <v>897</v>
      </c>
      <c r="C649" s="281">
        <v>49</v>
      </c>
      <c r="D649" s="205">
        <v>4680</v>
      </c>
      <c r="E649" s="222">
        <v>2355</v>
      </c>
      <c r="F649" s="222">
        <v>2325</v>
      </c>
      <c r="G649" s="222">
        <v>3885</v>
      </c>
      <c r="H649" s="222">
        <v>795</v>
      </c>
      <c r="I649" s="276">
        <f>(C649/D649)*100</f>
        <v>1.0470085470085468</v>
      </c>
      <c r="J649" s="76" t="s">
        <v>2475</v>
      </c>
    </row>
    <row r="650" spans="1:10">
      <c r="A650" s="156" t="s">
        <v>56</v>
      </c>
      <c r="B650" s="164" t="s">
        <v>1600</v>
      </c>
      <c r="C650" s="281">
        <v>64</v>
      </c>
      <c r="D650" s="205">
        <v>6137</v>
      </c>
      <c r="E650" s="222">
        <v>3237</v>
      </c>
      <c r="F650" s="222">
        <v>2900</v>
      </c>
      <c r="G650" s="222">
        <v>2692</v>
      </c>
      <c r="H650" s="222">
        <v>3445</v>
      </c>
      <c r="I650" s="276">
        <f>(C650/D650)*100</f>
        <v>1.0428548150562165</v>
      </c>
      <c r="J650" s="76" t="s">
        <v>2476</v>
      </c>
    </row>
    <row r="651" spans="1:10">
      <c r="A651" s="156" t="s">
        <v>79</v>
      </c>
      <c r="B651" s="164" t="s">
        <v>1734</v>
      </c>
      <c r="C651" s="281">
        <v>65</v>
      </c>
      <c r="D651" s="205">
        <v>6252</v>
      </c>
      <c r="E651" s="222">
        <v>3234</v>
      </c>
      <c r="F651" s="222">
        <v>3018</v>
      </c>
      <c r="G651" s="222">
        <v>4174</v>
      </c>
      <c r="H651" s="222">
        <v>2078</v>
      </c>
      <c r="I651" s="276">
        <f>(C651/D651)*100</f>
        <v>1.0396673064619322</v>
      </c>
      <c r="J651" s="76" t="s">
        <v>2477</v>
      </c>
    </row>
    <row r="652" spans="1:10">
      <c r="A652" s="156" t="s">
        <v>64</v>
      </c>
      <c r="B652" s="164" t="s">
        <v>1622</v>
      </c>
      <c r="C652" s="281">
        <v>31</v>
      </c>
      <c r="D652" s="205">
        <v>2982</v>
      </c>
      <c r="E652" s="222">
        <v>1505</v>
      </c>
      <c r="F652" s="222">
        <v>1477</v>
      </c>
      <c r="G652" s="222">
        <v>2139</v>
      </c>
      <c r="H652" s="222">
        <v>843</v>
      </c>
      <c r="I652" s="276">
        <f>(C652/D652)*100</f>
        <v>1.039570757880617</v>
      </c>
      <c r="J652" s="76" t="s">
        <v>2478</v>
      </c>
    </row>
    <row r="653" spans="1:10">
      <c r="A653" s="156" t="s">
        <v>64</v>
      </c>
      <c r="B653" s="164" t="s">
        <v>710</v>
      </c>
      <c r="C653" s="281">
        <v>35</v>
      </c>
      <c r="D653" s="205">
        <v>3371</v>
      </c>
      <c r="E653" s="222">
        <v>1676</v>
      </c>
      <c r="F653" s="222">
        <v>1695</v>
      </c>
      <c r="G653" s="222">
        <v>3058</v>
      </c>
      <c r="H653" s="222">
        <v>313</v>
      </c>
      <c r="I653" s="276">
        <f>(C653/D653)*100</f>
        <v>1.038267576386829</v>
      </c>
      <c r="J653" s="76" t="s">
        <v>2479</v>
      </c>
    </row>
    <row r="654" spans="1:10">
      <c r="A654" s="156" t="s">
        <v>58</v>
      </c>
      <c r="B654" s="164" t="s">
        <v>496</v>
      </c>
      <c r="C654" s="281">
        <v>106</v>
      </c>
      <c r="D654" s="205">
        <v>10223</v>
      </c>
      <c r="E654" s="222">
        <v>5174</v>
      </c>
      <c r="F654" s="222">
        <v>5049</v>
      </c>
      <c r="G654" s="222">
        <v>3218</v>
      </c>
      <c r="H654" s="222">
        <v>7005</v>
      </c>
      <c r="I654" s="276">
        <f>(C654/D654)*100</f>
        <v>1.0368776288760639</v>
      </c>
      <c r="J654" s="76" t="s">
        <v>2480</v>
      </c>
    </row>
    <row r="655" spans="1:10">
      <c r="A655" s="156" t="s">
        <v>917</v>
      </c>
      <c r="B655" s="164" t="s">
        <v>1569</v>
      </c>
      <c r="C655" s="281">
        <v>93</v>
      </c>
      <c r="D655" s="205">
        <v>8970</v>
      </c>
      <c r="E655" s="222">
        <v>4658</v>
      </c>
      <c r="F655" s="222">
        <v>4312</v>
      </c>
      <c r="G655" s="222">
        <v>6404</v>
      </c>
      <c r="H655" s="222">
        <v>2566</v>
      </c>
      <c r="I655" s="276">
        <f>(C655/D655)*100</f>
        <v>1.0367892976588629</v>
      </c>
      <c r="J655" s="76" t="s">
        <v>2481</v>
      </c>
    </row>
    <row r="656" spans="1:10">
      <c r="A656" s="156" t="s">
        <v>917</v>
      </c>
      <c r="B656" s="164" t="s">
        <v>1667</v>
      </c>
      <c r="C656" s="281">
        <v>195</v>
      </c>
      <c r="D656" s="205">
        <v>18852</v>
      </c>
      <c r="E656" s="222">
        <v>9334</v>
      </c>
      <c r="F656" s="222">
        <v>9518</v>
      </c>
      <c r="G656" s="222">
        <v>11523</v>
      </c>
      <c r="H656" s="222">
        <v>7329</v>
      </c>
      <c r="I656" s="276">
        <f>(C656/D656)*100</f>
        <v>1.0343730108211331</v>
      </c>
      <c r="J656" s="76" t="s">
        <v>2482</v>
      </c>
    </row>
    <row r="657" spans="1:10">
      <c r="A657" s="156" t="s">
        <v>61</v>
      </c>
      <c r="B657" s="164" t="s">
        <v>1602</v>
      </c>
      <c r="C657" s="281">
        <v>81</v>
      </c>
      <c r="D657" s="205">
        <v>7839</v>
      </c>
      <c r="E657" s="222">
        <v>4032</v>
      </c>
      <c r="F657" s="222">
        <v>3807</v>
      </c>
      <c r="G657" s="222">
        <v>6004</v>
      </c>
      <c r="H657" s="222">
        <v>1835</v>
      </c>
      <c r="I657" s="276">
        <f>(C657/D657)*100</f>
        <v>1.0332950631458095</v>
      </c>
      <c r="J657" s="76" t="s">
        <v>2483</v>
      </c>
    </row>
    <row r="658" spans="1:10">
      <c r="A658" s="156" t="s">
        <v>64</v>
      </c>
      <c r="B658" s="164" t="s">
        <v>715</v>
      </c>
      <c r="C658" s="281">
        <v>65</v>
      </c>
      <c r="D658" s="205">
        <v>6291</v>
      </c>
      <c r="E658" s="222">
        <v>3196</v>
      </c>
      <c r="F658" s="222">
        <v>3095</v>
      </c>
      <c r="G658" s="222">
        <v>4323</v>
      </c>
      <c r="H658" s="222">
        <v>1968</v>
      </c>
      <c r="I658" s="276">
        <f>(C658/D658)*100</f>
        <v>1.0332220632649818</v>
      </c>
      <c r="J658" s="76" t="s">
        <v>2484</v>
      </c>
    </row>
    <row r="659" spans="1:10">
      <c r="A659" s="156" t="s">
        <v>72</v>
      </c>
      <c r="B659" s="164" t="s">
        <v>457</v>
      </c>
      <c r="C659" s="281">
        <v>108</v>
      </c>
      <c r="D659" s="205">
        <v>10457</v>
      </c>
      <c r="E659" s="222">
        <v>5444</v>
      </c>
      <c r="F659" s="222">
        <v>5013</v>
      </c>
      <c r="G659" s="222">
        <v>5679</v>
      </c>
      <c r="H659" s="222">
        <v>4778</v>
      </c>
      <c r="I659" s="276">
        <f>(C659/D659)*100</f>
        <v>1.0328009945491057</v>
      </c>
      <c r="J659" s="76" t="s">
        <v>2485</v>
      </c>
    </row>
    <row r="660" spans="1:10">
      <c r="A660" s="156" t="s">
        <v>72</v>
      </c>
      <c r="B660" s="164" t="s">
        <v>703</v>
      </c>
      <c r="C660" s="281">
        <v>47</v>
      </c>
      <c r="D660" s="205">
        <v>4555</v>
      </c>
      <c r="E660" s="222">
        <v>2343</v>
      </c>
      <c r="F660" s="222">
        <v>2212</v>
      </c>
      <c r="G660" s="222">
        <v>2436</v>
      </c>
      <c r="H660" s="222">
        <v>2119</v>
      </c>
      <c r="I660" s="276">
        <f>(C660/D660)*100</f>
        <v>1.0318331503841931</v>
      </c>
      <c r="J660" s="76" t="s">
        <v>2486</v>
      </c>
    </row>
    <row r="661" spans="1:10">
      <c r="A661" s="156" t="s">
        <v>72</v>
      </c>
      <c r="B661" s="164" t="s">
        <v>1765</v>
      </c>
      <c r="C661" s="281">
        <v>52</v>
      </c>
      <c r="D661" s="205">
        <v>5040</v>
      </c>
      <c r="E661" s="222">
        <v>2647</v>
      </c>
      <c r="F661" s="222">
        <v>2393</v>
      </c>
      <c r="G661" s="222">
        <v>2781</v>
      </c>
      <c r="H661" s="222">
        <v>2259</v>
      </c>
      <c r="I661" s="276">
        <f>(C661/D661)*100</f>
        <v>1.0317460317460316</v>
      </c>
      <c r="J661" s="76" t="s">
        <v>2487</v>
      </c>
    </row>
    <row r="662" spans="1:10">
      <c r="A662" s="156" t="s">
        <v>61</v>
      </c>
      <c r="B662" s="164" t="s">
        <v>264</v>
      </c>
      <c r="C662" s="281">
        <v>387</v>
      </c>
      <c r="D662" s="205">
        <v>37638</v>
      </c>
      <c r="E662" s="222">
        <v>18832</v>
      </c>
      <c r="F662" s="222">
        <v>18806</v>
      </c>
      <c r="G662" s="222">
        <v>19349</v>
      </c>
      <c r="H662" s="222">
        <v>18289</v>
      </c>
      <c r="I662" s="276">
        <f>(C662/D662)*100</f>
        <v>1.0282161645145864</v>
      </c>
      <c r="J662" s="76" t="s">
        <v>2488</v>
      </c>
    </row>
    <row r="663" spans="1:10">
      <c r="A663" s="156" t="s">
        <v>58</v>
      </c>
      <c r="B663" s="164" t="s">
        <v>701</v>
      </c>
      <c r="C663" s="281">
        <v>39</v>
      </c>
      <c r="D663" s="205">
        <v>3796</v>
      </c>
      <c r="E663" s="222">
        <v>1972</v>
      </c>
      <c r="F663" s="222">
        <v>1824</v>
      </c>
      <c r="G663" s="222">
        <v>1502</v>
      </c>
      <c r="H663" s="222">
        <v>2294</v>
      </c>
      <c r="I663" s="276">
        <f>(C663/D663)*100</f>
        <v>1.0273972602739725</v>
      </c>
      <c r="J663" s="76" t="s">
        <v>2489</v>
      </c>
    </row>
    <row r="664" spans="1:10">
      <c r="A664" s="156" t="s">
        <v>72</v>
      </c>
      <c r="B664" s="164" t="s">
        <v>1728</v>
      </c>
      <c r="C664" s="281">
        <v>66</v>
      </c>
      <c r="D664" s="205">
        <v>6487</v>
      </c>
      <c r="E664" s="222">
        <v>3282</v>
      </c>
      <c r="F664" s="222">
        <v>3205</v>
      </c>
      <c r="G664" s="222">
        <v>4655</v>
      </c>
      <c r="H664" s="222">
        <v>1832</v>
      </c>
      <c r="I664" s="276">
        <f>(C664/D664)*100</f>
        <v>1.0174194542932018</v>
      </c>
      <c r="J664" s="76" t="s">
        <v>2490</v>
      </c>
    </row>
    <row r="665" spans="1:10">
      <c r="A665" s="156" t="s">
        <v>61</v>
      </c>
      <c r="B665" s="164" t="s">
        <v>1727</v>
      </c>
      <c r="C665" s="281">
        <v>546</v>
      </c>
      <c r="D665" s="205">
        <v>53898</v>
      </c>
      <c r="E665" s="222">
        <v>27313</v>
      </c>
      <c r="F665" s="222">
        <v>26585</v>
      </c>
      <c r="G665" s="222">
        <v>34235</v>
      </c>
      <c r="H665" s="222">
        <v>19663</v>
      </c>
      <c r="I665" s="276">
        <f>(C665/D665)*100</f>
        <v>1.0130246020260492</v>
      </c>
      <c r="J665" s="76" t="s">
        <v>2491</v>
      </c>
    </row>
    <row r="666" spans="1:10">
      <c r="A666" s="156" t="s">
        <v>52</v>
      </c>
      <c r="B666" s="164" t="s">
        <v>673</v>
      </c>
      <c r="C666" s="281">
        <v>47</v>
      </c>
      <c r="D666" s="205">
        <v>4645</v>
      </c>
      <c r="E666" s="222">
        <v>2418</v>
      </c>
      <c r="F666" s="222">
        <v>2227</v>
      </c>
      <c r="G666" s="222">
        <v>2122</v>
      </c>
      <c r="H666" s="222">
        <v>2523</v>
      </c>
      <c r="I666" s="276">
        <f>(C666/D666)*100</f>
        <v>1.0118406889128093</v>
      </c>
      <c r="J666" s="76" t="s">
        <v>2492</v>
      </c>
    </row>
    <row r="667" spans="1:10">
      <c r="A667" s="156" t="s">
        <v>58</v>
      </c>
      <c r="B667" s="164" t="s">
        <v>663</v>
      </c>
      <c r="C667" s="281">
        <v>57</v>
      </c>
      <c r="D667" s="205">
        <v>5689</v>
      </c>
      <c r="E667" s="222">
        <v>2852</v>
      </c>
      <c r="F667" s="222">
        <v>2837</v>
      </c>
      <c r="G667" s="222">
        <v>3262</v>
      </c>
      <c r="H667" s="222">
        <v>2427</v>
      </c>
      <c r="I667" s="276">
        <f>(C667/D667)*100</f>
        <v>1.0019335559852345</v>
      </c>
      <c r="J667" s="76" t="s">
        <v>2493</v>
      </c>
    </row>
    <row r="668" spans="1:10">
      <c r="A668" s="156" t="s">
        <v>72</v>
      </c>
      <c r="B668" s="164" t="s">
        <v>390</v>
      </c>
      <c r="C668" s="281">
        <v>146</v>
      </c>
      <c r="D668" s="205">
        <v>14592</v>
      </c>
      <c r="E668" s="222">
        <v>7463</v>
      </c>
      <c r="F668" s="222">
        <v>7129</v>
      </c>
      <c r="G668" s="222">
        <v>10204</v>
      </c>
      <c r="H668" s="222">
        <v>4388</v>
      </c>
      <c r="I668" s="276">
        <f>(C668/D668)*100</f>
        <v>1.0005482456140351</v>
      </c>
      <c r="J668" s="76" t="s">
        <v>2494</v>
      </c>
    </row>
    <row r="669" spans="1:10">
      <c r="A669" s="156" t="s">
        <v>52</v>
      </c>
      <c r="B669" s="164" t="s">
        <v>1634</v>
      </c>
      <c r="C669" s="281">
        <v>43</v>
      </c>
      <c r="D669" s="205">
        <v>4305</v>
      </c>
      <c r="E669" s="222">
        <v>2216</v>
      </c>
      <c r="F669" s="222">
        <v>2089</v>
      </c>
      <c r="G669" s="222">
        <v>2526</v>
      </c>
      <c r="H669" s="222">
        <v>1779</v>
      </c>
      <c r="I669" s="276">
        <f>(C669/D669)*100</f>
        <v>0.99883855981416969</v>
      </c>
      <c r="J669" s="76" t="s">
        <v>2495</v>
      </c>
    </row>
    <row r="670" spans="1:10">
      <c r="A670" s="156" t="s">
        <v>61</v>
      </c>
      <c r="B670" s="164" t="s">
        <v>1625</v>
      </c>
      <c r="C670" s="281">
        <v>651</v>
      </c>
      <c r="D670" s="205">
        <v>65464</v>
      </c>
      <c r="E670" s="222">
        <v>32342</v>
      </c>
      <c r="F670" s="222">
        <v>33122</v>
      </c>
      <c r="G670" s="222">
        <v>41328</v>
      </c>
      <c r="H670" s="222">
        <v>24136</v>
      </c>
      <c r="I670" s="276">
        <f>(C670/D670)*100</f>
        <v>0.99443969204448235</v>
      </c>
      <c r="J670" s="76" t="s">
        <v>2496</v>
      </c>
    </row>
    <row r="671" spans="1:10">
      <c r="A671" s="156" t="s">
        <v>58</v>
      </c>
      <c r="B671" s="164" t="s">
        <v>785</v>
      </c>
      <c r="C671" s="281">
        <v>36</v>
      </c>
      <c r="D671" s="205">
        <v>3622</v>
      </c>
      <c r="E671" s="222">
        <v>1818</v>
      </c>
      <c r="F671" s="222">
        <v>1804</v>
      </c>
      <c r="G671" s="222">
        <v>2917</v>
      </c>
      <c r="H671" s="222">
        <v>705</v>
      </c>
      <c r="I671" s="276">
        <f>(C671/D671)*100</f>
        <v>0.99392600773053563</v>
      </c>
      <c r="J671" s="76" t="s">
        <v>2497</v>
      </c>
    </row>
    <row r="672" spans="1:10">
      <c r="A672" s="156" t="s">
        <v>61</v>
      </c>
      <c r="B672" s="164" t="s">
        <v>414</v>
      </c>
      <c r="C672" s="281">
        <v>176</v>
      </c>
      <c r="D672" s="205">
        <v>17739</v>
      </c>
      <c r="E672" s="222">
        <v>8853</v>
      </c>
      <c r="F672" s="222">
        <v>8886</v>
      </c>
      <c r="G672" s="222">
        <v>13815</v>
      </c>
      <c r="H672" s="222">
        <v>3924</v>
      </c>
      <c r="I672" s="276">
        <f>(C672/D672)*100</f>
        <v>0.99216415806978975</v>
      </c>
      <c r="J672" s="76" t="s">
        <v>2498</v>
      </c>
    </row>
    <row r="673" spans="1:10">
      <c r="A673" s="156" t="s">
        <v>64</v>
      </c>
      <c r="B673" s="164" t="s">
        <v>795</v>
      </c>
      <c r="C673" s="281">
        <v>31</v>
      </c>
      <c r="D673" s="205">
        <v>3137</v>
      </c>
      <c r="E673" s="222">
        <v>1616</v>
      </c>
      <c r="F673" s="222">
        <v>1521</v>
      </c>
      <c r="G673" s="222">
        <v>1405</v>
      </c>
      <c r="H673" s="222">
        <v>1732</v>
      </c>
      <c r="I673" s="276">
        <f>(C673/D673)*100</f>
        <v>0.98820529167994897</v>
      </c>
      <c r="J673" s="76" t="s">
        <v>2499</v>
      </c>
    </row>
    <row r="674" spans="1:10">
      <c r="A674" s="156" t="s">
        <v>72</v>
      </c>
      <c r="B674" s="164" t="s">
        <v>706</v>
      </c>
      <c r="C674" s="281">
        <v>39</v>
      </c>
      <c r="D674" s="205">
        <v>3950</v>
      </c>
      <c r="E674" s="222">
        <v>2145</v>
      </c>
      <c r="F674" s="222">
        <v>1805</v>
      </c>
      <c r="G674" s="222">
        <v>1018</v>
      </c>
      <c r="H674" s="222">
        <v>2932</v>
      </c>
      <c r="I674" s="276">
        <f>(C674/D674)*100</f>
        <v>0.98734177215189878</v>
      </c>
      <c r="J674" s="76" t="s">
        <v>2500</v>
      </c>
    </row>
    <row r="675" spans="1:10">
      <c r="A675" s="156" t="s">
        <v>52</v>
      </c>
      <c r="B675" s="164" t="s">
        <v>852</v>
      </c>
      <c r="C675" s="281">
        <v>26</v>
      </c>
      <c r="D675" s="205">
        <v>2634</v>
      </c>
      <c r="E675" s="222">
        <v>1322</v>
      </c>
      <c r="F675" s="222">
        <v>1312</v>
      </c>
      <c r="G675" s="222">
        <v>1639</v>
      </c>
      <c r="H675" s="222">
        <v>995</v>
      </c>
      <c r="I675" s="276">
        <f>(C675/D675)*100</f>
        <v>0.98709187547456334</v>
      </c>
      <c r="J675" s="76" t="s">
        <v>2501</v>
      </c>
    </row>
    <row r="676" spans="1:10">
      <c r="A676" s="156" t="s">
        <v>72</v>
      </c>
      <c r="B676" s="164" t="s">
        <v>373</v>
      </c>
      <c r="C676" s="281">
        <v>170</v>
      </c>
      <c r="D676" s="205">
        <v>17244</v>
      </c>
      <c r="E676" s="222">
        <v>8551</v>
      </c>
      <c r="F676" s="222">
        <v>8693</v>
      </c>
      <c r="G676" s="222">
        <v>14195</v>
      </c>
      <c r="H676" s="222">
        <v>3049</v>
      </c>
      <c r="I676" s="276">
        <f>(C676/D676)*100</f>
        <v>0.98585015077708193</v>
      </c>
      <c r="J676" s="76" t="s">
        <v>2502</v>
      </c>
    </row>
    <row r="677" spans="1:10">
      <c r="A677" s="156" t="s">
        <v>72</v>
      </c>
      <c r="B677" s="164" t="s">
        <v>875</v>
      </c>
      <c r="C677" s="281">
        <v>25</v>
      </c>
      <c r="D677" s="205">
        <v>2553</v>
      </c>
      <c r="E677" s="222">
        <v>1288</v>
      </c>
      <c r="F677" s="222">
        <v>1265</v>
      </c>
      <c r="G677" s="222">
        <v>1270</v>
      </c>
      <c r="H677" s="222">
        <v>1283</v>
      </c>
      <c r="I677" s="276">
        <f>(C677/D677)*100</f>
        <v>0.97924010967489228</v>
      </c>
      <c r="J677" s="76" t="s">
        <v>2503</v>
      </c>
    </row>
    <row r="678" spans="1:10">
      <c r="A678" s="156" t="s">
        <v>64</v>
      </c>
      <c r="B678" s="164" t="s">
        <v>1660</v>
      </c>
      <c r="C678" s="281">
        <v>37</v>
      </c>
      <c r="D678" s="205">
        <v>3793</v>
      </c>
      <c r="E678" s="222">
        <v>1907</v>
      </c>
      <c r="F678" s="222">
        <v>1886</v>
      </c>
      <c r="G678" s="222">
        <v>2330</v>
      </c>
      <c r="H678" s="222">
        <v>1463</v>
      </c>
      <c r="I678" s="276">
        <f>(C678/D678)*100</f>
        <v>0.97548114948589515</v>
      </c>
      <c r="J678" s="76" t="s">
        <v>2504</v>
      </c>
    </row>
    <row r="679" spans="1:10">
      <c r="A679" s="156" t="s">
        <v>64</v>
      </c>
      <c r="B679" s="164" t="s">
        <v>1678</v>
      </c>
      <c r="C679" s="281">
        <v>168</v>
      </c>
      <c r="D679" s="205">
        <v>17270</v>
      </c>
      <c r="E679" s="222">
        <v>8530</v>
      </c>
      <c r="F679" s="222">
        <v>8740</v>
      </c>
      <c r="G679" s="222">
        <v>9105</v>
      </c>
      <c r="H679" s="222">
        <v>8165</v>
      </c>
      <c r="I679" s="276">
        <f>(C679/D679)*100</f>
        <v>0.97278517660683261</v>
      </c>
      <c r="J679" s="76" t="s">
        <v>2505</v>
      </c>
    </row>
    <row r="680" spans="1:10">
      <c r="A680" s="156" t="s">
        <v>52</v>
      </c>
      <c r="B680" s="164" t="s">
        <v>658</v>
      </c>
      <c r="C680" s="281">
        <v>48</v>
      </c>
      <c r="D680" s="205">
        <v>4947</v>
      </c>
      <c r="E680" s="222">
        <v>2481</v>
      </c>
      <c r="F680" s="222">
        <v>2466</v>
      </c>
      <c r="G680" s="222">
        <v>2602</v>
      </c>
      <c r="H680" s="222">
        <v>2345</v>
      </c>
      <c r="I680" s="276">
        <f>(C680/D680)*100</f>
        <v>0.97028502122498483</v>
      </c>
      <c r="J680" s="76" t="s">
        <v>2506</v>
      </c>
    </row>
    <row r="681" spans="1:10">
      <c r="A681" s="156" t="s">
        <v>64</v>
      </c>
      <c r="B681" s="164" t="s">
        <v>669</v>
      </c>
      <c r="C681" s="281">
        <v>57</v>
      </c>
      <c r="D681" s="205">
        <v>5919</v>
      </c>
      <c r="E681" s="222">
        <v>2927</v>
      </c>
      <c r="F681" s="222">
        <v>2992</v>
      </c>
      <c r="G681" s="222">
        <v>3239</v>
      </c>
      <c r="H681" s="222">
        <v>2680</v>
      </c>
      <c r="I681" s="276">
        <f>(C681/D681)*100</f>
        <v>0.96300050684237204</v>
      </c>
      <c r="J681" s="76" t="s">
        <v>2507</v>
      </c>
    </row>
    <row r="682" spans="1:10">
      <c r="A682" s="156" t="s">
        <v>58</v>
      </c>
      <c r="B682" s="164" t="s">
        <v>1486</v>
      </c>
      <c r="C682" s="281">
        <v>80</v>
      </c>
      <c r="D682" s="205">
        <v>8323</v>
      </c>
      <c r="E682" s="222">
        <v>4252</v>
      </c>
      <c r="F682" s="222">
        <v>4071</v>
      </c>
      <c r="G682" s="222">
        <v>4302</v>
      </c>
      <c r="H682" s="222">
        <v>4021</v>
      </c>
      <c r="I682" s="276">
        <f>(C682/D682)*100</f>
        <v>0.96119187792863148</v>
      </c>
      <c r="J682" s="76" t="s">
        <v>2508</v>
      </c>
    </row>
    <row r="683" spans="1:10">
      <c r="A683" s="156" t="s">
        <v>58</v>
      </c>
      <c r="B683" s="164" t="s">
        <v>667</v>
      </c>
      <c r="C683" s="281">
        <v>59</v>
      </c>
      <c r="D683" s="205">
        <v>6147</v>
      </c>
      <c r="E683" s="222">
        <v>3024</v>
      </c>
      <c r="F683" s="222">
        <v>3123</v>
      </c>
      <c r="G683" s="222">
        <v>2313</v>
      </c>
      <c r="H683" s="222">
        <v>3834</v>
      </c>
      <c r="I683" s="276">
        <f>(C683/D683)*100</f>
        <v>0.95981779729949568</v>
      </c>
      <c r="J683" s="76" t="s">
        <v>2509</v>
      </c>
    </row>
    <row r="684" spans="1:10">
      <c r="A684" s="156" t="s">
        <v>52</v>
      </c>
      <c r="B684" s="164" t="s">
        <v>1543</v>
      </c>
      <c r="C684" s="281">
        <v>38</v>
      </c>
      <c r="D684" s="205">
        <v>3961</v>
      </c>
      <c r="E684" s="222">
        <v>2067</v>
      </c>
      <c r="F684" s="222">
        <v>1894</v>
      </c>
      <c r="G684" s="222">
        <v>2795</v>
      </c>
      <c r="H684" s="222">
        <v>1166</v>
      </c>
      <c r="I684" s="276">
        <f>(C684/D684)*100</f>
        <v>0.95935369856096941</v>
      </c>
      <c r="J684" s="76" t="s">
        <v>2510</v>
      </c>
    </row>
    <row r="685" spans="1:10">
      <c r="A685" s="156" t="s">
        <v>58</v>
      </c>
      <c r="B685" s="164" t="s">
        <v>1746</v>
      </c>
      <c r="C685" s="281">
        <v>98</v>
      </c>
      <c r="D685" s="205">
        <v>10245</v>
      </c>
      <c r="E685" s="222">
        <v>5214</v>
      </c>
      <c r="F685" s="222">
        <v>5031</v>
      </c>
      <c r="G685" s="222">
        <v>4806</v>
      </c>
      <c r="H685" s="222">
        <v>5439</v>
      </c>
      <c r="I685" s="276">
        <f>(C685/D685)*100</f>
        <v>0.95656417764763291</v>
      </c>
      <c r="J685" s="76" t="s">
        <v>2511</v>
      </c>
    </row>
    <row r="686" spans="1:10">
      <c r="A686" s="156" t="s">
        <v>64</v>
      </c>
      <c r="B686" s="164" t="s">
        <v>753</v>
      </c>
      <c r="C686" s="281">
        <v>40</v>
      </c>
      <c r="D686" s="205">
        <v>4190</v>
      </c>
      <c r="E686" s="222">
        <v>2045</v>
      </c>
      <c r="F686" s="222">
        <v>2145</v>
      </c>
      <c r="G686" s="222">
        <v>2478</v>
      </c>
      <c r="H686" s="222">
        <v>1712</v>
      </c>
      <c r="I686" s="276">
        <f>(C686/D686)*100</f>
        <v>0.95465393794749409</v>
      </c>
      <c r="J686" s="76" t="s">
        <v>2512</v>
      </c>
    </row>
    <row r="687" spans="1:10">
      <c r="A687" s="156" t="s">
        <v>61</v>
      </c>
      <c r="B687" s="164" t="s">
        <v>661</v>
      </c>
      <c r="C687" s="281">
        <v>79</v>
      </c>
      <c r="D687" s="205">
        <v>8401</v>
      </c>
      <c r="E687" s="222">
        <v>4372</v>
      </c>
      <c r="F687" s="222">
        <v>4029</v>
      </c>
      <c r="G687" s="222">
        <v>5645</v>
      </c>
      <c r="H687" s="222">
        <v>2756</v>
      </c>
      <c r="I687" s="276">
        <f>(C687/D687)*100</f>
        <v>0.94036424235210103</v>
      </c>
      <c r="J687" s="76" t="s">
        <v>2513</v>
      </c>
    </row>
    <row r="688" spans="1:10">
      <c r="A688" s="156" t="s">
        <v>64</v>
      </c>
      <c r="B688" s="164" t="s">
        <v>1773</v>
      </c>
      <c r="C688" s="281">
        <v>100</v>
      </c>
      <c r="D688" s="205">
        <v>10647</v>
      </c>
      <c r="E688" s="222">
        <v>5371</v>
      </c>
      <c r="F688" s="222">
        <v>5276</v>
      </c>
      <c r="G688" s="222">
        <v>3250</v>
      </c>
      <c r="H688" s="222">
        <v>7397</v>
      </c>
      <c r="I688" s="276">
        <f>(C688/D688)*100</f>
        <v>0.93923170846247772</v>
      </c>
      <c r="J688" s="76" t="s">
        <v>2514</v>
      </c>
    </row>
    <row r="689" spans="1:10">
      <c r="A689" s="156" t="s">
        <v>917</v>
      </c>
      <c r="B689" s="164" t="s">
        <v>403</v>
      </c>
      <c r="C689" s="281">
        <v>142</v>
      </c>
      <c r="D689" s="205">
        <v>15165</v>
      </c>
      <c r="E689" s="222">
        <v>7422</v>
      </c>
      <c r="F689" s="222">
        <v>7743</v>
      </c>
      <c r="G689" s="222">
        <v>5702</v>
      </c>
      <c r="H689" s="222">
        <v>9463</v>
      </c>
      <c r="I689" s="276">
        <f>(C689/D689)*100</f>
        <v>0.93636663369601059</v>
      </c>
      <c r="J689" s="76" t="s">
        <v>2515</v>
      </c>
    </row>
    <row r="690" spans="1:10">
      <c r="A690" s="156" t="s">
        <v>52</v>
      </c>
      <c r="B690" s="164" t="s">
        <v>1493</v>
      </c>
      <c r="C690" s="281">
        <v>21</v>
      </c>
      <c r="D690" s="205">
        <v>2247</v>
      </c>
      <c r="E690" s="222">
        <v>1085</v>
      </c>
      <c r="F690" s="222">
        <v>1162</v>
      </c>
      <c r="G690" s="222">
        <v>1787</v>
      </c>
      <c r="H690" s="222">
        <v>460</v>
      </c>
      <c r="I690" s="276">
        <f>(C690/D690)*100</f>
        <v>0.93457943925233633</v>
      </c>
      <c r="J690" s="76" t="s">
        <v>2516</v>
      </c>
    </row>
    <row r="691" spans="1:10">
      <c r="A691" s="156" t="s">
        <v>61</v>
      </c>
      <c r="B691" s="164" t="s">
        <v>1705</v>
      </c>
      <c r="C691" s="281">
        <v>37</v>
      </c>
      <c r="D691" s="205">
        <v>3979</v>
      </c>
      <c r="E691" s="222">
        <v>2096</v>
      </c>
      <c r="F691" s="222">
        <v>1883</v>
      </c>
      <c r="G691" s="222">
        <v>2302</v>
      </c>
      <c r="H691" s="222">
        <v>1677</v>
      </c>
      <c r="I691" s="276">
        <f>(C691/D691)*100</f>
        <v>0.92988187986931403</v>
      </c>
      <c r="J691" s="76" t="s">
        <v>2517</v>
      </c>
    </row>
    <row r="692" spans="1:10">
      <c r="A692" s="156" t="s">
        <v>917</v>
      </c>
      <c r="B692" s="164" t="s">
        <v>393</v>
      </c>
      <c r="C692" s="281">
        <v>158</v>
      </c>
      <c r="D692" s="205">
        <v>16999</v>
      </c>
      <c r="E692" s="222">
        <v>8394</v>
      </c>
      <c r="F692" s="222">
        <v>8605</v>
      </c>
      <c r="G692" s="222">
        <v>4310</v>
      </c>
      <c r="H692" s="222">
        <v>12689</v>
      </c>
      <c r="I692" s="276">
        <f>(C692/D692)*100</f>
        <v>0.92946643920230609</v>
      </c>
      <c r="J692" s="76" t="s">
        <v>2518</v>
      </c>
    </row>
    <row r="693" spans="1:10">
      <c r="A693" s="156" t="s">
        <v>58</v>
      </c>
      <c r="B693" s="164" t="s">
        <v>728</v>
      </c>
      <c r="C693" s="281">
        <v>62</v>
      </c>
      <c r="D693" s="205">
        <v>6673</v>
      </c>
      <c r="E693" s="222">
        <v>3455</v>
      </c>
      <c r="F693" s="222">
        <v>3218</v>
      </c>
      <c r="G693" s="222">
        <v>1807</v>
      </c>
      <c r="H693" s="222">
        <v>4866</v>
      </c>
      <c r="I693" s="276">
        <f>(C693/D693)*100</f>
        <v>0.92911733852839795</v>
      </c>
      <c r="J693" s="76" t="s">
        <v>2519</v>
      </c>
    </row>
    <row r="694" spans="1:10">
      <c r="A694" s="156" t="s">
        <v>58</v>
      </c>
      <c r="B694" s="164" t="s">
        <v>501</v>
      </c>
      <c r="C694" s="281">
        <v>96</v>
      </c>
      <c r="D694" s="205">
        <v>10351</v>
      </c>
      <c r="E694" s="222">
        <v>5330</v>
      </c>
      <c r="F694" s="222">
        <v>5021</v>
      </c>
      <c r="G694" s="222">
        <v>4764</v>
      </c>
      <c r="H694" s="222">
        <v>5587</v>
      </c>
      <c r="I694" s="276">
        <f>(C694/D694)*100</f>
        <v>0.92744662351463625</v>
      </c>
      <c r="J694" s="76" t="s">
        <v>2520</v>
      </c>
    </row>
    <row r="695" spans="1:10">
      <c r="A695" s="156" t="s">
        <v>64</v>
      </c>
      <c r="B695" s="164" t="s">
        <v>671</v>
      </c>
      <c r="C695" s="281">
        <v>65</v>
      </c>
      <c r="D695" s="205">
        <v>7030</v>
      </c>
      <c r="E695" s="222">
        <v>3450</v>
      </c>
      <c r="F695" s="222">
        <v>3580</v>
      </c>
      <c r="G695" s="222">
        <v>5283</v>
      </c>
      <c r="H695" s="222">
        <v>1747</v>
      </c>
      <c r="I695" s="276">
        <f>(C695/D695)*100</f>
        <v>0.92460881934566153</v>
      </c>
      <c r="J695" s="76" t="s">
        <v>2521</v>
      </c>
    </row>
    <row r="696" spans="1:10">
      <c r="A696" s="156" t="s">
        <v>56</v>
      </c>
      <c r="B696" s="164" t="s">
        <v>722</v>
      </c>
      <c r="C696" s="281">
        <v>43</v>
      </c>
      <c r="D696" s="205">
        <v>4664</v>
      </c>
      <c r="E696" s="222">
        <v>2549</v>
      </c>
      <c r="F696" s="222">
        <v>2115</v>
      </c>
      <c r="G696" s="222">
        <v>4139</v>
      </c>
      <c r="H696" s="222">
        <v>525</v>
      </c>
      <c r="I696" s="276">
        <f>(C696/D696)*100</f>
        <v>0.92195540308747848</v>
      </c>
      <c r="J696" s="76" t="s">
        <v>2522</v>
      </c>
    </row>
    <row r="697" spans="1:10">
      <c r="A697" s="156" t="s">
        <v>58</v>
      </c>
      <c r="B697" s="164" t="s">
        <v>422</v>
      </c>
      <c r="C697" s="281">
        <v>112</v>
      </c>
      <c r="D697" s="205">
        <v>12158</v>
      </c>
      <c r="E697" s="222">
        <v>6102</v>
      </c>
      <c r="F697" s="222">
        <v>6056</v>
      </c>
      <c r="G697" s="222">
        <v>5069</v>
      </c>
      <c r="H697" s="222">
        <v>7089</v>
      </c>
      <c r="I697" s="276">
        <f>(C697/D697)*100</f>
        <v>0.92120414541865436</v>
      </c>
      <c r="J697" s="76" t="s">
        <v>2523</v>
      </c>
    </row>
    <row r="698" spans="1:10">
      <c r="A698" s="156" t="s">
        <v>917</v>
      </c>
      <c r="B698" s="164" t="s">
        <v>299</v>
      </c>
      <c r="C698" s="281">
        <v>283</v>
      </c>
      <c r="D698" s="205">
        <v>30726</v>
      </c>
      <c r="E698" s="222">
        <v>15258</v>
      </c>
      <c r="F698" s="222">
        <v>15468</v>
      </c>
      <c r="G698" s="222">
        <v>10523</v>
      </c>
      <c r="H698" s="222">
        <v>20203</v>
      </c>
      <c r="I698" s="276">
        <f>(C698/D698)*100</f>
        <v>0.92104406691401408</v>
      </c>
      <c r="J698" s="76" t="s">
        <v>2524</v>
      </c>
    </row>
    <row r="699" spans="1:10">
      <c r="A699" s="156" t="s">
        <v>64</v>
      </c>
      <c r="B699" s="164" t="s">
        <v>1491</v>
      </c>
      <c r="C699" s="281">
        <v>88</v>
      </c>
      <c r="D699" s="205">
        <v>9573</v>
      </c>
      <c r="E699" s="222">
        <v>4831</v>
      </c>
      <c r="F699" s="222">
        <v>4742</v>
      </c>
      <c r="G699" s="222">
        <v>4671</v>
      </c>
      <c r="H699" s="222">
        <v>4902</v>
      </c>
      <c r="I699" s="276">
        <f>(C699/D699)*100</f>
        <v>0.91925206309411889</v>
      </c>
      <c r="J699" s="76" t="s">
        <v>2525</v>
      </c>
    </row>
    <row r="700" spans="1:10">
      <c r="A700" s="156" t="s">
        <v>61</v>
      </c>
      <c r="B700" s="164" t="s">
        <v>448</v>
      </c>
      <c r="C700" s="281">
        <v>125</v>
      </c>
      <c r="D700" s="205">
        <v>13605</v>
      </c>
      <c r="E700" s="222">
        <v>7031</v>
      </c>
      <c r="F700" s="222">
        <v>6574</v>
      </c>
      <c r="G700" s="222">
        <v>6166</v>
      </c>
      <c r="H700" s="222">
        <v>7439</v>
      </c>
      <c r="I700" s="276">
        <f>(C700/D700)*100</f>
        <v>0.91877986034546111</v>
      </c>
      <c r="J700" s="76" t="s">
        <v>2526</v>
      </c>
    </row>
    <row r="701" spans="1:10">
      <c r="A701" s="156" t="s">
        <v>917</v>
      </c>
      <c r="B701" s="164" t="s">
        <v>1636</v>
      </c>
      <c r="C701" s="281">
        <v>42</v>
      </c>
      <c r="D701" s="205">
        <v>4577</v>
      </c>
      <c r="E701" s="222">
        <v>2367</v>
      </c>
      <c r="F701" s="222">
        <v>2210</v>
      </c>
      <c r="G701" s="222">
        <v>1141</v>
      </c>
      <c r="H701" s="222">
        <v>3436</v>
      </c>
      <c r="I701" s="276">
        <f>(C701/D701)*100</f>
        <v>0.91763163644308499</v>
      </c>
      <c r="J701" s="76" t="s">
        <v>2527</v>
      </c>
    </row>
    <row r="702" spans="1:10">
      <c r="A702" s="156" t="s">
        <v>61</v>
      </c>
      <c r="B702" s="164" t="s">
        <v>1524</v>
      </c>
      <c r="C702" s="281">
        <v>130</v>
      </c>
      <c r="D702" s="205">
        <v>14206</v>
      </c>
      <c r="E702" s="222">
        <v>7202</v>
      </c>
      <c r="F702" s="222">
        <v>7004</v>
      </c>
      <c r="G702" s="222">
        <v>11520</v>
      </c>
      <c r="H702" s="222">
        <v>2686</v>
      </c>
      <c r="I702" s="276">
        <f>(C702/D702)*100</f>
        <v>0.915106293115585</v>
      </c>
      <c r="J702" s="76" t="s">
        <v>2528</v>
      </c>
    </row>
    <row r="703" spans="1:10">
      <c r="A703" s="156" t="s">
        <v>61</v>
      </c>
      <c r="B703" s="164" t="s">
        <v>591</v>
      </c>
      <c r="C703" s="281">
        <v>116</v>
      </c>
      <c r="D703" s="205">
        <v>12685</v>
      </c>
      <c r="E703" s="222">
        <v>6260</v>
      </c>
      <c r="F703" s="222">
        <v>6425</v>
      </c>
      <c r="G703" s="222">
        <v>9460</v>
      </c>
      <c r="H703" s="222">
        <v>3225</v>
      </c>
      <c r="I703" s="276">
        <f>(C703/D703)*100</f>
        <v>0.91446590461174615</v>
      </c>
      <c r="J703" s="76" t="s">
        <v>2529</v>
      </c>
    </row>
    <row r="704" spans="1:10">
      <c r="A704" s="156" t="s">
        <v>64</v>
      </c>
      <c r="B704" s="164" t="s">
        <v>1648</v>
      </c>
      <c r="C704" s="281">
        <v>42</v>
      </c>
      <c r="D704" s="205">
        <v>4595</v>
      </c>
      <c r="E704" s="222">
        <v>2285</v>
      </c>
      <c r="F704" s="222">
        <v>2310</v>
      </c>
      <c r="G704" s="222">
        <v>2011</v>
      </c>
      <c r="H704" s="222">
        <v>2584</v>
      </c>
      <c r="I704" s="276">
        <f>(C704/D704)*100</f>
        <v>0.91403699673558214</v>
      </c>
      <c r="J704" s="76" t="s">
        <v>2530</v>
      </c>
    </row>
    <row r="705" spans="1:10">
      <c r="A705" s="156" t="s">
        <v>64</v>
      </c>
      <c r="B705" s="164" t="s">
        <v>772</v>
      </c>
      <c r="C705" s="281">
        <v>52</v>
      </c>
      <c r="D705" s="205">
        <v>5700</v>
      </c>
      <c r="E705" s="222">
        <v>2931</v>
      </c>
      <c r="F705" s="222">
        <v>2769</v>
      </c>
      <c r="G705" s="222">
        <v>2313</v>
      </c>
      <c r="H705" s="222">
        <v>3387</v>
      </c>
      <c r="I705" s="276">
        <f>(C705/D705)*100</f>
        <v>0.91228070175438591</v>
      </c>
      <c r="J705" s="76" t="s">
        <v>2531</v>
      </c>
    </row>
    <row r="706" spans="1:10">
      <c r="A706" s="156" t="s">
        <v>72</v>
      </c>
      <c r="B706" s="164" t="s">
        <v>1545</v>
      </c>
      <c r="C706" s="281">
        <v>25</v>
      </c>
      <c r="D706" s="205">
        <v>2749</v>
      </c>
      <c r="E706" s="222">
        <v>1468</v>
      </c>
      <c r="F706" s="222">
        <v>1281</v>
      </c>
      <c r="G706" s="222">
        <v>1509</v>
      </c>
      <c r="H706" s="222">
        <v>1240</v>
      </c>
      <c r="I706" s="276">
        <f>(C706/D706)*100</f>
        <v>0.90942160785740267</v>
      </c>
      <c r="J706" s="76" t="s">
        <v>2532</v>
      </c>
    </row>
    <row r="707" spans="1:10">
      <c r="A707" s="156" t="s">
        <v>61</v>
      </c>
      <c r="B707" s="164" t="s">
        <v>809</v>
      </c>
      <c r="C707" s="281">
        <v>45</v>
      </c>
      <c r="D707" s="205">
        <v>4953</v>
      </c>
      <c r="E707" s="222">
        <v>2485</v>
      </c>
      <c r="F707" s="222">
        <v>2468</v>
      </c>
      <c r="G707" s="222">
        <v>1717</v>
      </c>
      <c r="H707" s="222">
        <v>3236</v>
      </c>
      <c r="I707" s="276">
        <f>(C707/D707)*100</f>
        <v>0.90854027861901865</v>
      </c>
      <c r="J707" s="76" t="s">
        <v>2533</v>
      </c>
    </row>
    <row r="708" spans="1:10">
      <c r="A708" s="156" t="s">
        <v>64</v>
      </c>
      <c r="B708" s="164" t="s">
        <v>551</v>
      </c>
      <c r="C708" s="281">
        <v>93</v>
      </c>
      <c r="D708" s="205">
        <v>10331</v>
      </c>
      <c r="E708" s="222">
        <v>5139</v>
      </c>
      <c r="F708" s="222">
        <v>5192</v>
      </c>
      <c r="G708" s="222">
        <v>7175</v>
      </c>
      <c r="H708" s="222">
        <v>3156</v>
      </c>
      <c r="I708" s="276">
        <f>(C708/D708)*100</f>
        <v>0.90020327170651437</v>
      </c>
      <c r="J708" s="76" t="s">
        <v>2534</v>
      </c>
    </row>
    <row r="709" spans="1:10">
      <c r="A709" s="156" t="s">
        <v>917</v>
      </c>
      <c r="B709" s="164" t="s">
        <v>1584</v>
      </c>
      <c r="C709" s="281">
        <v>92</v>
      </c>
      <c r="D709" s="205">
        <v>10244</v>
      </c>
      <c r="E709" s="222">
        <v>5275</v>
      </c>
      <c r="F709" s="222">
        <v>4969</v>
      </c>
      <c r="G709" s="222">
        <v>3194</v>
      </c>
      <c r="H709" s="222">
        <v>7050</v>
      </c>
      <c r="I709" s="276">
        <f>(C709/D709)*100</f>
        <v>0.89808668488871535</v>
      </c>
      <c r="J709" s="76" t="s">
        <v>2535</v>
      </c>
    </row>
    <row r="710" spans="1:10">
      <c r="A710" s="156" t="s">
        <v>61</v>
      </c>
      <c r="B710" s="164" t="s">
        <v>479</v>
      </c>
      <c r="C710" s="281">
        <v>197</v>
      </c>
      <c r="D710" s="205">
        <v>22000</v>
      </c>
      <c r="E710" s="222">
        <v>10843</v>
      </c>
      <c r="F710" s="222">
        <v>11157</v>
      </c>
      <c r="G710" s="222">
        <v>12421</v>
      </c>
      <c r="H710" s="222">
        <v>9579</v>
      </c>
      <c r="I710" s="276">
        <f>(C710/D710)*100</f>
        <v>0.8954545454545455</v>
      </c>
      <c r="J710" s="76" t="s">
        <v>2536</v>
      </c>
    </row>
    <row r="711" spans="1:10">
      <c r="A711" s="156" t="s">
        <v>61</v>
      </c>
      <c r="B711" s="164" t="s">
        <v>1505</v>
      </c>
      <c r="C711" s="281">
        <v>417</v>
      </c>
      <c r="D711" s="205">
        <v>46595</v>
      </c>
      <c r="E711" s="222">
        <v>23329</v>
      </c>
      <c r="F711" s="222">
        <v>23266</v>
      </c>
      <c r="G711" s="222">
        <v>36597</v>
      </c>
      <c r="H711" s="222">
        <v>9998</v>
      </c>
      <c r="I711" s="276">
        <f>(C711/D711)*100</f>
        <v>0.89494580963622705</v>
      </c>
      <c r="J711" s="76" t="s">
        <v>2537</v>
      </c>
    </row>
    <row r="712" spans="1:10">
      <c r="A712" s="156" t="s">
        <v>61</v>
      </c>
      <c r="B712" s="164" t="s">
        <v>692</v>
      </c>
      <c r="C712" s="281">
        <v>62</v>
      </c>
      <c r="D712" s="205">
        <v>6930</v>
      </c>
      <c r="E712" s="222">
        <v>3502</v>
      </c>
      <c r="F712" s="222">
        <v>3428</v>
      </c>
      <c r="G712" s="222">
        <v>5852</v>
      </c>
      <c r="H712" s="222">
        <v>1078</v>
      </c>
      <c r="I712" s="276">
        <f>(C712/D712)*100</f>
        <v>0.89466089466089471</v>
      </c>
      <c r="J712" s="76" t="s">
        <v>2538</v>
      </c>
    </row>
    <row r="713" spans="1:10">
      <c r="A713" s="156" t="s">
        <v>56</v>
      </c>
      <c r="B713" s="164" t="s">
        <v>845</v>
      </c>
      <c r="C713" s="281">
        <v>35</v>
      </c>
      <c r="D713" s="205">
        <v>3934</v>
      </c>
      <c r="E713" s="222">
        <v>2008</v>
      </c>
      <c r="F713" s="222">
        <v>1926</v>
      </c>
      <c r="G713" s="222">
        <v>3361</v>
      </c>
      <c r="H713" s="222">
        <v>573</v>
      </c>
      <c r="I713" s="276">
        <f>(C713/D713)*100</f>
        <v>0.88967971530249124</v>
      </c>
      <c r="J713" s="76" t="s">
        <v>2539</v>
      </c>
    </row>
    <row r="714" spans="1:10">
      <c r="A714" s="156" t="s">
        <v>72</v>
      </c>
      <c r="B714" s="164" t="s">
        <v>819</v>
      </c>
      <c r="C714" s="281">
        <v>36</v>
      </c>
      <c r="D714" s="205">
        <v>4049</v>
      </c>
      <c r="E714" s="222">
        <v>2055</v>
      </c>
      <c r="F714" s="222">
        <v>1994</v>
      </c>
      <c r="G714" s="222">
        <v>2337</v>
      </c>
      <c r="H714" s="222">
        <v>1712</v>
      </c>
      <c r="I714" s="276">
        <f>(C714/D714)*100</f>
        <v>0.88910842183255123</v>
      </c>
      <c r="J714" s="76" t="s">
        <v>2540</v>
      </c>
    </row>
    <row r="715" spans="1:10">
      <c r="A715" s="156" t="s">
        <v>52</v>
      </c>
      <c r="B715" s="164" t="s">
        <v>654</v>
      </c>
      <c r="C715" s="281">
        <v>67</v>
      </c>
      <c r="D715" s="205">
        <v>7536</v>
      </c>
      <c r="E715" s="222">
        <v>3776</v>
      </c>
      <c r="F715" s="222">
        <v>3760</v>
      </c>
      <c r="G715" s="222">
        <v>3295</v>
      </c>
      <c r="H715" s="222">
        <v>4241</v>
      </c>
      <c r="I715" s="276">
        <f>(C715/D715)*100</f>
        <v>0.88906581740976642</v>
      </c>
      <c r="J715" s="76" t="s">
        <v>2541</v>
      </c>
    </row>
    <row r="716" spans="1:10">
      <c r="A716" s="156" t="s">
        <v>917</v>
      </c>
      <c r="B716" s="164" t="s">
        <v>589</v>
      </c>
      <c r="C716" s="281">
        <v>80</v>
      </c>
      <c r="D716" s="205">
        <v>9117</v>
      </c>
      <c r="E716" s="222">
        <v>4657</v>
      </c>
      <c r="F716" s="222">
        <v>4460</v>
      </c>
      <c r="G716" s="222">
        <v>6693</v>
      </c>
      <c r="H716" s="222">
        <v>2424</v>
      </c>
      <c r="I716" s="276">
        <f>(C716/D716)*100</f>
        <v>0.87748162772841953</v>
      </c>
      <c r="J716" s="76" t="s">
        <v>2542</v>
      </c>
    </row>
    <row r="717" spans="1:10">
      <c r="A717" s="156" t="s">
        <v>52</v>
      </c>
      <c r="B717" s="164" t="s">
        <v>1664</v>
      </c>
      <c r="C717" s="281">
        <v>28</v>
      </c>
      <c r="D717" s="205">
        <v>3197</v>
      </c>
      <c r="E717" s="222">
        <v>1625</v>
      </c>
      <c r="F717" s="222">
        <v>1572</v>
      </c>
      <c r="G717" s="222">
        <v>1519</v>
      </c>
      <c r="H717" s="222">
        <v>1678</v>
      </c>
      <c r="I717" s="276">
        <f>(C717/D717)*100</f>
        <v>0.87582108226462307</v>
      </c>
      <c r="J717" s="76" t="s">
        <v>2543</v>
      </c>
    </row>
    <row r="718" spans="1:10">
      <c r="A718" s="156" t="s">
        <v>64</v>
      </c>
      <c r="B718" s="164" t="s">
        <v>850</v>
      </c>
      <c r="C718" s="281">
        <v>36</v>
      </c>
      <c r="D718" s="205">
        <v>4129</v>
      </c>
      <c r="E718" s="222">
        <v>2047</v>
      </c>
      <c r="F718" s="222">
        <v>2082</v>
      </c>
      <c r="G718" s="222">
        <v>3260</v>
      </c>
      <c r="H718" s="222">
        <v>869</v>
      </c>
      <c r="I718" s="276">
        <f>(C718/D718)*100</f>
        <v>0.87188181157665301</v>
      </c>
      <c r="J718" s="76" t="s">
        <v>2544</v>
      </c>
    </row>
    <row r="719" spans="1:10">
      <c r="A719" s="156" t="s">
        <v>58</v>
      </c>
      <c r="B719" s="164" t="s">
        <v>1537</v>
      </c>
      <c r="C719" s="281">
        <v>49</v>
      </c>
      <c r="D719" s="205">
        <v>5647</v>
      </c>
      <c r="E719" s="222">
        <v>2868</v>
      </c>
      <c r="F719" s="222">
        <v>2779</v>
      </c>
      <c r="G719" s="222">
        <v>2783</v>
      </c>
      <c r="H719" s="222">
        <v>2864</v>
      </c>
      <c r="I719" s="276">
        <f>(C719/D719)*100</f>
        <v>0.86771737205595889</v>
      </c>
      <c r="J719" s="76" t="s">
        <v>2545</v>
      </c>
    </row>
    <row r="720" spans="1:10">
      <c r="A720" s="156" t="s">
        <v>64</v>
      </c>
      <c r="B720" s="164" t="s">
        <v>1704</v>
      </c>
      <c r="C720" s="281">
        <v>40</v>
      </c>
      <c r="D720" s="205">
        <v>4610</v>
      </c>
      <c r="E720" s="222">
        <v>2274</v>
      </c>
      <c r="F720" s="222">
        <v>2336</v>
      </c>
      <c r="G720" s="222">
        <v>3056</v>
      </c>
      <c r="H720" s="222">
        <v>1554</v>
      </c>
      <c r="I720" s="276">
        <f>(C720/D720)*100</f>
        <v>0.86767895878524948</v>
      </c>
      <c r="J720" s="76" t="s">
        <v>2546</v>
      </c>
    </row>
    <row r="721" spans="1:10">
      <c r="A721" s="156" t="s">
        <v>52</v>
      </c>
      <c r="B721" s="164" t="s">
        <v>1776</v>
      </c>
      <c r="C721" s="281">
        <v>14</v>
      </c>
      <c r="D721" s="205">
        <v>1616</v>
      </c>
      <c r="E721" s="222">
        <v>774</v>
      </c>
      <c r="F721" s="222">
        <v>842</v>
      </c>
      <c r="G721" s="222">
        <v>876</v>
      </c>
      <c r="H721" s="222">
        <v>740</v>
      </c>
      <c r="I721" s="276">
        <f>(C721/D721)*100</f>
        <v>0.86633663366336644</v>
      </c>
      <c r="J721" s="76" t="s">
        <v>2547</v>
      </c>
    </row>
    <row r="722" spans="1:10">
      <c r="A722" s="156" t="s">
        <v>58</v>
      </c>
      <c r="B722" s="164" t="s">
        <v>656</v>
      </c>
      <c r="C722" s="281">
        <v>54</v>
      </c>
      <c r="D722" s="205">
        <v>6236</v>
      </c>
      <c r="E722" s="222">
        <v>3223</v>
      </c>
      <c r="F722" s="222">
        <v>3013</v>
      </c>
      <c r="G722" s="222">
        <v>1838</v>
      </c>
      <c r="H722" s="222">
        <v>4398</v>
      </c>
      <c r="I722" s="276">
        <f>(C722/D722)*100</f>
        <v>0.86593970493906347</v>
      </c>
      <c r="J722" s="76" t="s">
        <v>2548</v>
      </c>
    </row>
    <row r="723" spans="1:10">
      <c r="A723" s="156" t="s">
        <v>64</v>
      </c>
      <c r="B723" s="164" t="s">
        <v>723</v>
      </c>
      <c r="C723" s="281">
        <v>77</v>
      </c>
      <c r="D723" s="205">
        <v>8998</v>
      </c>
      <c r="E723" s="222">
        <v>4520</v>
      </c>
      <c r="F723" s="222">
        <v>4478</v>
      </c>
      <c r="G723" s="222">
        <v>5408</v>
      </c>
      <c r="H723" s="222">
        <v>3590</v>
      </c>
      <c r="I723" s="276">
        <f>(C723/D723)*100</f>
        <v>0.85574572127139359</v>
      </c>
      <c r="J723" s="76" t="s">
        <v>2549</v>
      </c>
    </row>
    <row r="724" spans="1:10">
      <c r="A724" s="156" t="s">
        <v>58</v>
      </c>
      <c r="B724" s="164" t="s">
        <v>1709</v>
      </c>
      <c r="C724" s="281">
        <v>19</v>
      </c>
      <c r="D724" s="205">
        <v>2235</v>
      </c>
      <c r="E724" s="222">
        <v>1170</v>
      </c>
      <c r="F724" s="222">
        <v>1065</v>
      </c>
      <c r="G724" s="222">
        <v>1653</v>
      </c>
      <c r="H724" s="222">
        <v>582</v>
      </c>
      <c r="I724" s="276">
        <f>(C724/D724)*100</f>
        <v>0.85011185682326629</v>
      </c>
      <c r="J724" s="76" t="s">
        <v>2550</v>
      </c>
    </row>
    <row r="725" spans="1:10">
      <c r="A725" s="156" t="s">
        <v>917</v>
      </c>
      <c r="B725" s="164" t="s">
        <v>752</v>
      </c>
      <c r="C725" s="281">
        <v>42</v>
      </c>
      <c r="D725" s="205">
        <v>4988</v>
      </c>
      <c r="E725" s="222">
        <v>2538</v>
      </c>
      <c r="F725" s="222">
        <v>2450</v>
      </c>
      <c r="G725" s="222">
        <v>2378</v>
      </c>
      <c r="H725" s="222">
        <v>2610</v>
      </c>
      <c r="I725" s="276">
        <f>(C725/D725)*100</f>
        <v>0.84202085004009619</v>
      </c>
      <c r="J725" s="76" t="s">
        <v>2551</v>
      </c>
    </row>
    <row r="726" spans="1:10">
      <c r="A726" s="156" t="s">
        <v>52</v>
      </c>
      <c r="B726" s="164" t="s">
        <v>695</v>
      </c>
      <c r="C726" s="281">
        <v>59</v>
      </c>
      <c r="D726" s="205">
        <v>7028</v>
      </c>
      <c r="E726" s="222">
        <v>3552</v>
      </c>
      <c r="F726" s="222">
        <v>3476</v>
      </c>
      <c r="G726" s="222">
        <v>6040</v>
      </c>
      <c r="H726" s="222">
        <v>988</v>
      </c>
      <c r="I726" s="276">
        <f>(C726/D726)*100</f>
        <v>0.83949914627205469</v>
      </c>
      <c r="J726" s="76" t="s">
        <v>2552</v>
      </c>
    </row>
    <row r="727" spans="1:10">
      <c r="A727" s="156" t="s">
        <v>64</v>
      </c>
      <c r="B727" s="164" t="s">
        <v>1733</v>
      </c>
      <c r="C727" s="281">
        <v>29</v>
      </c>
      <c r="D727" s="205">
        <v>3487</v>
      </c>
      <c r="E727" s="222">
        <v>1762</v>
      </c>
      <c r="F727" s="222">
        <v>1725</v>
      </c>
      <c r="G727" s="222">
        <v>2440</v>
      </c>
      <c r="H727" s="222">
        <v>1047</v>
      </c>
      <c r="I727" s="276">
        <f>(C727/D727)*100</f>
        <v>0.83166045311155712</v>
      </c>
      <c r="J727" s="76" t="s">
        <v>2553</v>
      </c>
    </row>
    <row r="728" spans="1:10">
      <c r="A728" s="156" t="s">
        <v>61</v>
      </c>
      <c r="B728" s="164" t="s">
        <v>1810</v>
      </c>
      <c r="C728" s="281">
        <v>159</v>
      </c>
      <c r="D728" s="205">
        <v>19126</v>
      </c>
      <c r="E728" s="222">
        <v>9769</v>
      </c>
      <c r="F728" s="222">
        <v>9357</v>
      </c>
      <c r="G728" s="222">
        <v>8906</v>
      </c>
      <c r="H728" s="222">
        <v>10220</v>
      </c>
      <c r="I728" s="276">
        <f>(C728/D728)*100</f>
        <v>0.83132908083237478</v>
      </c>
      <c r="J728" s="76" t="s">
        <v>2554</v>
      </c>
    </row>
    <row r="729" spans="1:10">
      <c r="A729" s="156" t="s">
        <v>58</v>
      </c>
      <c r="B729" s="164" t="s">
        <v>1676</v>
      </c>
      <c r="C729" s="281">
        <v>77</v>
      </c>
      <c r="D729" s="205">
        <v>9269</v>
      </c>
      <c r="E729" s="222">
        <v>4695</v>
      </c>
      <c r="F729" s="222">
        <v>4574</v>
      </c>
      <c r="G729" s="222">
        <v>4935</v>
      </c>
      <c r="H729" s="222">
        <v>4334</v>
      </c>
      <c r="I729" s="276">
        <f>(C729/D729)*100</f>
        <v>0.83072607616787131</v>
      </c>
      <c r="J729" s="76" t="s">
        <v>2555</v>
      </c>
    </row>
    <row r="730" spans="1:10">
      <c r="A730" s="156" t="s">
        <v>61</v>
      </c>
      <c r="B730" s="164" t="s">
        <v>531</v>
      </c>
      <c r="C730" s="281">
        <v>108</v>
      </c>
      <c r="D730" s="205">
        <v>13043</v>
      </c>
      <c r="E730" s="222">
        <v>6629</v>
      </c>
      <c r="F730" s="222">
        <v>6414</v>
      </c>
      <c r="G730" s="222">
        <v>10029</v>
      </c>
      <c r="H730" s="222">
        <v>3014</v>
      </c>
      <c r="I730" s="276">
        <f>(C730/D730)*100</f>
        <v>0.8280303611132408</v>
      </c>
      <c r="J730" s="76" t="s">
        <v>2556</v>
      </c>
    </row>
    <row r="731" spans="1:10">
      <c r="A731" s="156" t="s">
        <v>52</v>
      </c>
      <c r="B731" s="164" t="s">
        <v>1535</v>
      </c>
      <c r="C731" s="281">
        <v>10</v>
      </c>
      <c r="D731" s="205">
        <v>1212</v>
      </c>
      <c r="E731" s="222">
        <v>628</v>
      </c>
      <c r="F731" s="222">
        <v>584</v>
      </c>
      <c r="G731" s="222">
        <v>1033</v>
      </c>
      <c r="H731" s="222">
        <v>179</v>
      </c>
      <c r="I731" s="276">
        <f>(C731/D731)*100</f>
        <v>0.82508250825082496</v>
      </c>
      <c r="J731" s="76" t="s">
        <v>2557</v>
      </c>
    </row>
    <row r="732" spans="1:10">
      <c r="A732" s="156" t="s">
        <v>61</v>
      </c>
      <c r="B732" s="164" t="s">
        <v>1593</v>
      </c>
      <c r="C732" s="281">
        <v>123</v>
      </c>
      <c r="D732" s="205">
        <v>15026</v>
      </c>
      <c r="E732" s="222">
        <v>7727</v>
      </c>
      <c r="F732" s="222">
        <v>7299</v>
      </c>
      <c r="G732" s="222">
        <v>5392</v>
      </c>
      <c r="H732" s="222">
        <v>9634</v>
      </c>
      <c r="I732" s="276">
        <f>(C732/D732)*100</f>
        <v>0.81858112604818323</v>
      </c>
      <c r="J732" s="76" t="s">
        <v>2558</v>
      </c>
    </row>
    <row r="733" spans="1:10">
      <c r="A733" s="156" t="s">
        <v>58</v>
      </c>
      <c r="B733" s="164" t="s">
        <v>677</v>
      </c>
      <c r="C733" s="281">
        <v>71</v>
      </c>
      <c r="D733" s="205">
        <v>8697</v>
      </c>
      <c r="E733" s="222">
        <v>4421</v>
      </c>
      <c r="F733" s="222">
        <v>4276</v>
      </c>
      <c r="G733" s="222">
        <v>4225</v>
      </c>
      <c r="H733" s="222">
        <v>4472</v>
      </c>
      <c r="I733" s="276">
        <f>(C733/D733)*100</f>
        <v>0.81637346211337247</v>
      </c>
      <c r="J733" s="76" t="s">
        <v>2559</v>
      </c>
    </row>
    <row r="734" spans="1:10">
      <c r="A734" s="156" t="s">
        <v>52</v>
      </c>
      <c r="B734" s="164" t="s">
        <v>747</v>
      </c>
      <c r="C734" s="281">
        <v>46</v>
      </c>
      <c r="D734" s="205">
        <v>5798</v>
      </c>
      <c r="E734" s="222">
        <v>2975</v>
      </c>
      <c r="F734" s="222">
        <v>2823</v>
      </c>
      <c r="G734" s="222">
        <v>2565</v>
      </c>
      <c r="H734" s="222">
        <v>3233</v>
      </c>
      <c r="I734" s="276">
        <f>(C734/D734)*100</f>
        <v>0.79337702656088294</v>
      </c>
      <c r="J734" s="76" t="s">
        <v>2560</v>
      </c>
    </row>
    <row r="735" spans="1:10">
      <c r="A735" s="156" t="s">
        <v>52</v>
      </c>
      <c r="B735" s="164" t="s">
        <v>584</v>
      </c>
      <c r="C735" s="281">
        <v>97</v>
      </c>
      <c r="D735" s="205">
        <v>12267</v>
      </c>
      <c r="E735" s="222">
        <v>6350</v>
      </c>
      <c r="F735" s="222">
        <v>5917</v>
      </c>
      <c r="G735" s="222">
        <v>6891</v>
      </c>
      <c r="H735" s="222">
        <v>5376</v>
      </c>
      <c r="I735" s="276">
        <f>(C735/D735)*100</f>
        <v>0.79073938208200856</v>
      </c>
      <c r="J735" s="76" t="s">
        <v>2561</v>
      </c>
    </row>
    <row r="736" spans="1:10">
      <c r="A736" s="156" t="s">
        <v>64</v>
      </c>
      <c r="B736" s="164" t="s">
        <v>1766</v>
      </c>
      <c r="C736" s="281">
        <v>44</v>
      </c>
      <c r="D736" s="205">
        <v>5570</v>
      </c>
      <c r="E736" s="222">
        <v>2746</v>
      </c>
      <c r="F736" s="222">
        <v>2824</v>
      </c>
      <c r="G736" s="222">
        <v>2302</v>
      </c>
      <c r="H736" s="222">
        <v>3268</v>
      </c>
      <c r="I736" s="276">
        <f>(C736/D736)*100</f>
        <v>0.78994614003590669</v>
      </c>
      <c r="J736" s="76" t="s">
        <v>2562</v>
      </c>
    </row>
    <row r="737" spans="1:10">
      <c r="A737" s="156" t="s">
        <v>61</v>
      </c>
      <c r="B737" s="164" t="s">
        <v>739</v>
      </c>
      <c r="C737" s="281">
        <v>81</v>
      </c>
      <c r="D737" s="205">
        <v>10310</v>
      </c>
      <c r="E737" s="222">
        <v>5291</v>
      </c>
      <c r="F737" s="222">
        <v>5019</v>
      </c>
      <c r="G737" s="222">
        <v>6323</v>
      </c>
      <c r="H737" s="222">
        <v>3987</v>
      </c>
      <c r="I737" s="276">
        <f>(C737/D737)*100</f>
        <v>0.78564500484966049</v>
      </c>
      <c r="J737" s="76" t="s">
        <v>2563</v>
      </c>
    </row>
    <row r="738" spans="1:10">
      <c r="A738" s="156" t="s">
        <v>917</v>
      </c>
      <c r="B738" s="164" t="s">
        <v>801</v>
      </c>
      <c r="C738" s="281">
        <v>33</v>
      </c>
      <c r="D738" s="205">
        <v>4220</v>
      </c>
      <c r="E738" s="222">
        <v>2121</v>
      </c>
      <c r="F738" s="222">
        <v>2099</v>
      </c>
      <c r="G738" s="222">
        <v>1710</v>
      </c>
      <c r="H738" s="222">
        <v>2510</v>
      </c>
      <c r="I738" s="276">
        <f>(C738/D738)*100</f>
        <v>0.78199052132701419</v>
      </c>
      <c r="J738" s="76" t="s">
        <v>2564</v>
      </c>
    </row>
    <row r="739" spans="1:10">
      <c r="A739" s="156" t="s">
        <v>64</v>
      </c>
      <c r="B739" s="164" t="s">
        <v>579</v>
      </c>
      <c r="C739" s="281">
        <v>80</v>
      </c>
      <c r="D739" s="205">
        <v>10274</v>
      </c>
      <c r="E739" s="222">
        <v>5229</v>
      </c>
      <c r="F739" s="222">
        <v>5045</v>
      </c>
      <c r="G739" s="222">
        <v>5182</v>
      </c>
      <c r="H739" s="222">
        <v>5092</v>
      </c>
      <c r="I739" s="276">
        <f>(C739/D739)*100</f>
        <v>0.77866459022775936</v>
      </c>
      <c r="J739" s="76" t="s">
        <v>2565</v>
      </c>
    </row>
    <row r="740" spans="1:10">
      <c r="A740" s="156" t="s">
        <v>61</v>
      </c>
      <c r="B740" s="164" t="s">
        <v>1811</v>
      </c>
      <c r="C740" s="281">
        <v>65</v>
      </c>
      <c r="D740" s="205">
        <v>8350</v>
      </c>
      <c r="E740" s="222">
        <v>4276</v>
      </c>
      <c r="F740" s="222">
        <v>4074</v>
      </c>
      <c r="G740" s="222">
        <v>4764</v>
      </c>
      <c r="H740" s="222">
        <v>3586</v>
      </c>
      <c r="I740" s="276">
        <f>(C740/D740)*100</f>
        <v>0.77844311377245512</v>
      </c>
      <c r="J740" s="76" t="s">
        <v>2566</v>
      </c>
    </row>
    <row r="741" spans="1:10">
      <c r="A741" s="156" t="s">
        <v>58</v>
      </c>
      <c r="B741" s="164" t="s">
        <v>712</v>
      </c>
      <c r="C741" s="281">
        <v>43</v>
      </c>
      <c r="D741" s="205">
        <v>5537</v>
      </c>
      <c r="E741" s="222">
        <v>2780</v>
      </c>
      <c r="F741" s="222">
        <v>2757</v>
      </c>
      <c r="G741" s="222">
        <v>1642</v>
      </c>
      <c r="H741" s="222">
        <v>3895</v>
      </c>
      <c r="I741" s="276">
        <f>(C741/D741)*100</f>
        <v>0.776593823370056</v>
      </c>
      <c r="J741" s="76" t="s">
        <v>2567</v>
      </c>
    </row>
    <row r="742" spans="1:10">
      <c r="A742" s="156" t="s">
        <v>64</v>
      </c>
      <c r="B742" s="164" t="s">
        <v>1530</v>
      </c>
      <c r="C742" s="281">
        <v>19</v>
      </c>
      <c r="D742" s="205">
        <v>2460</v>
      </c>
      <c r="E742" s="222">
        <v>1227</v>
      </c>
      <c r="F742" s="222">
        <v>1233</v>
      </c>
      <c r="G742" s="222">
        <v>1321</v>
      </c>
      <c r="H742" s="222">
        <v>1139</v>
      </c>
      <c r="I742" s="276">
        <f>(C742/D742)*100</f>
        <v>0.77235772357723576</v>
      </c>
      <c r="J742" s="76" t="s">
        <v>2568</v>
      </c>
    </row>
    <row r="743" spans="1:10">
      <c r="A743" s="156" t="s">
        <v>61</v>
      </c>
      <c r="B743" s="164" t="s">
        <v>810</v>
      </c>
      <c r="C743" s="281">
        <v>45</v>
      </c>
      <c r="D743" s="205">
        <v>5834</v>
      </c>
      <c r="E743" s="222">
        <v>2971</v>
      </c>
      <c r="F743" s="222">
        <v>2863</v>
      </c>
      <c r="G743" s="222">
        <v>3462</v>
      </c>
      <c r="H743" s="222">
        <v>2372</v>
      </c>
      <c r="I743" s="276">
        <f>(C743/D743)*100</f>
        <v>0.77134041823791566</v>
      </c>
      <c r="J743" s="76" t="s">
        <v>2569</v>
      </c>
    </row>
    <row r="744" spans="1:10">
      <c r="A744" s="156" t="s">
        <v>61</v>
      </c>
      <c r="B744" s="164" t="s">
        <v>1788</v>
      </c>
      <c r="C744" s="281">
        <v>34</v>
      </c>
      <c r="D744" s="205">
        <v>4425</v>
      </c>
      <c r="E744" s="222">
        <v>2231</v>
      </c>
      <c r="F744" s="222">
        <v>2194</v>
      </c>
      <c r="G744" s="222">
        <v>1728</v>
      </c>
      <c r="H744" s="222">
        <v>2697</v>
      </c>
      <c r="I744" s="276">
        <f>(C744/D744)*100</f>
        <v>0.76836158192090398</v>
      </c>
      <c r="J744" s="76" t="s">
        <v>2570</v>
      </c>
    </row>
    <row r="745" spans="1:10">
      <c r="A745" s="156" t="s">
        <v>58</v>
      </c>
      <c r="B745" s="164" t="s">
        <v>465</v>
      </c>
      <c r="C745" s="281">
        <v>132</v>
      </c>
      <c r="D745" s="205">
        <v>17230</v>
      </c>
      <c r="E745" s="222">
        <v>8647</v>
      </c>
      <c r="F745" s="222">
        <v>8583</v>
      </c>
      <c r="G745" s="222">
        <v>5957</v>
      </c>
      <c r="H745" s="222">
        <v>11273</v>
      </c>
      <c r="I745" s="276">
        <f>(C745/D745)*100</f>
        <v>0.76610562971561225</v>
      </c>
      <c r="J745" s="76" t="s">
        <v>2571</v>
      </c>
    </row>
    <row r="746" spans="1:10">
      <c r="A746" s="156" t="s">
        <v>64</v>
      </c>
      <c r="B746" s="164" t="s">
        <v>1608</v>
      </c>
      <c r="C746" s="281">
        <v>49</v>
      </c>
      <c r="D746" s="205">
        <v>6412</v>
      </c>
      <c r="E746" s="222">
        <v>3287</v>
      </c>
      <c r="F746" s="222">
        <v>3125</v>
      </c>
      <c r="G746" s="222">
        <v>2043</v>
      </c>
      <c r="H746" s="222">
        <v>4369</v>
      </c>
      <c r="I746" s="276">
        <f>(C746/D746)*100</f>
        <v>0.76419213973799127</v>
      </c>
      <c r="J746" s="76" t="s">
        <v>2572</v>
      </c>
    </row>
    <row r="747" spans="1:10">
      <c r="A747" s="156" t="s">
        <v>917</v>
      </c>
      <c r="B747" s="164" t="s">
        <v>746</v>
      </c>
      <c r="C747" s="281">
        <v>52</v>
      </c>
      <c r="D747" s="205">
        <v>6887</v>
      </c>
      <c r="E747" s="222">
        <v>3513</v>
      </c>
      <c r="F747" s="222">
        <v>3374</v>
      </c>
      <c r="G747" s="222">
        <v>5092</v>
      </c>
      <c r="H747" s="222">
        <v>1795</v>
      </c>
      <c r="I747" s="276">
        <f>(C747/D747)*100</f>
        <v>0.75504573834761146</v>
      </c>
      <c r="J747" s="76" t="s">
        <v>2573</v>
      </c>
    </row>
    <row r="748" spans="1:10">
      <c r="A748" s="156" t="s">
        <v>64</v>
      </c>
      <c r="B748" s="164" t="s">
        <v>1637</v>
      </c>
      <c r="C748" s="281">
        <v>33</v>
      </c>
      <c r="D748" s="205">
        <v>4376</v>
      </c>
      <c r="E748" s="222">
        <v>2220</v>
      </c>
      <c r="F748" s="222">
        <v>2156</v>
      </c>
      <c r="G748" s="222">
        <v>1568</v>
      </c>
      <c r="H748" s="222">
        <v>2808</v>
      </c>
      <c r="I748" s="276">
        <f>(C748/D748)*100</f>
        <v>0.75411334552102383</v>
      </c>
      <c r="J748" s="76" t="s">
        <v>2574</v>
      </c>
    </row>
    <row r="749" spans="1:10">
      <c r="A749" s="156" t="s">
        <v>61</v>
      </c>
      <c r="B749" s="164" t="s">
        <v>1585</v>
      </c>
      <c r="C749" s="281">
        <v>186</v>
      </c>
      <c r="D749" s="205">
        <v>24918</v>
      </c>
      <c r="E749" s="222">
        <v>12945</v>
      </c>
      <c r="F749" s="222">
        <v>11973</v>
      </c>
      <c r="G749" s="222">
        <v>14902</v>
      </c>
      <c r="H749" s="222">
        <v>10016</v>
      </c>
      <c r="I749" s="276">
        <f>(C749/D749)*100</f>
        <v>0.74644835058993497</v>
      </c>
      <c r="J749" s="76" t="s">
        <v>2575</v>
      </c>
    </row>
    <row r="750" spans="1:10">
      <c r="A750" s="156" t="s">
        <v>61</v>
      </c>
      <c r="B750" s="164" t="s">
        <v>1553</v>
      </c>
      <c r="C750" s="281">
        <v>194</v>
      </c>
      <c r="D750" s="205">
        <v>26035</v>
      </c>
      <c r="E750" s="222">
        <v>13182</v>
      </c>
      <c r="F750" s="222">
        <v>12853</v>
      </c>
      <c r="G750" s="222">
        <v>14767</v>
      </c>
      <c r="H750" s="222">
        <v>11268</v>
      </c>
      <c r="I750" s="276">
        <f>(C750/D750)*100</f>
        <v>0.7451507585942001</v>
      </c>
      <c r="J750" s="76" t="s">
        <v>2576</v>
      </c>
    </row>
    <row r="751" spans="1:10">
      <c r="A751" s="156" t="s">
        <v>917</v>
      </c>
      <c r="B751" s="164" t="s">
        <v>528</v>
      </c>
      <c r="C751" s="281">
        <v>81</v>
      </c>
      <c r="D751" s="205">
        <v>10885</v>
      </c>
      <c r="E751" s="222">
        <v>5350</v>
      </c>
      <c r="F751" s="222">
        <v>5535</v>
      </c>
      <c r="G751" s="222">
        <v>2802</v>
      </c>
      <c r="H751" s="222">
        <v>8083</v>
      </c>
      <c r="I751" s="276">
        <f>(C751/D751)*100</f>
        <v>0.74414331649058341</v>
      </c>
      <c r="J751" s="76" t="s">
        <v>2577</v>
      </c>
    </row>
    <row r="752" spans="1:10">
      <c r="A752" s="156" t="s">
        <v>72</v>
      </c>
      <c r="B752" s="164" t="s">
        <v>895</v>
      </c>
      <c r="C752" s="281">
        <v>16</v>
      </c>
      <c r="D752" s="205">
        <v>2163</v>
      </c>
      <c r="E752" s="222">
        <v>1145</v>
      </c>
      <c r="F752" s="222">
        <v>1018</v>
      </c>
      <c r="G752" s="222">
        <v>1142</v>
      </c>
      <c r="H752" s="222">
        <v>1021</v>
      </c>
      <c r="I752" s="276">
        <f>(C752/D752)*100</f>
        <v>0.73971336107258434</v>
      </c>
      <c r="J752" s="76" t="s">
        <v>2578</v>
      </c>
    </row>
    <row r="753" spans="1:10">
      <c r="A753" s="156" t="s">
        <v>61</v>
      </c>
      <c r="B753" s="164" t="s">
        <v>1481</v>
      </c>
      <c r="C753" s="281">
        <v>94</v>
      </c>
      <c r="D753" s="205">
        <v>12718</v>
      </c>
      <c r="E753" s="222">
        <v>6527</v>
      </c>
      <c r="F753" s="222">
        <v>6191</v>
      </c>
      <c r="G753" s="222">
        <v>8943</v>
      </c>
      <c r="H753" s="222">
        <v>3775</v>
      </c>
      <c r="I753" s="276">
        <f>(C753/D753)*100</f>
        <v>0.73910992294385913</v>
      </c>
      <c r="J753" s="76" t="s">
        <v>2579</v>
      </c>
    </row>
    <row r="754" spans="1:10">
      <c r="A754" s="156" t="s">
        <v>64</v>
      </c>
      <c r="B754" s="164" t="s">
        <v>1546</v>
      </c>
      <c r="C754" s="281">
        <v>33</v>
      </c>
      <c r="D754" s="205">
        <v>4467</v>
      </c>
      <c r="E754" s="222">
        <v>2248</v>
      </c>
      <c r="F754" s="222">
        <v>2219</v>
      </c>
      <c r="G754" s="222">
        <v>1534</v>
      </c>
      <c r="H754" s="222">
        <v>2933</v>
      </c>
      <c r="I754" s="276">
        <f>(C754/D754)*100</f>
        <v>0.73875083948959031</v>
      </c>
      <c r="J754" s="76" t="s">
        <v>2580</v>
      </c>
    </row>
    <row r="755" spans="1:10">
      <c r="A755" s="156" t="s">
        <v>917</v>
      </c>
      <c r="B755" s="164" t="s">
        <v>1668</v>
      </c>
      <c r="C755" s="281">
        <v>51</v>
      </c>
      <c r="D755" s="205">
        <v>6925</v>
      </c>
      <c r="E755" s="222">
        <v>3564</v>
      </c>
      <c r="F755" s="222">
        <v>3361</v>
      </c>
      <c r="G755" s="222">
        <v>4488</v>
      </c>
      <c r="H755" s="222">
        <v>2437</v>
      </c>
      <c r="I755" s="276">
        <f>(C755/D755)*100</f>
        <v>0.73646209386281591</v>
      </c>
      <c r="J755" s="76" t="s">
        <v>2581</v>
      </c>
    </row>
    <row r="756" spans="1:10">
      <c r="A756" s="156" t="s">
        <v>58</v>
      </c>
      <c r="B756" s="164" t="s">
        <v>1519</v>
      </c>
      <c r="C756" s="281">
        <v>34</v>
      </c>
      <c r="D756" s="205">
        <v>4631</v>
      </c>
      <c r="E756" s="222">
        <v>2375</v>
      </c>
      <c r="F756" s="222">
        <v>2256</v>
      </c>
      <c r="G756" s="222">
        <v>1859</v>
      </c>
      <c r="H756" s="222">
        <v>2772</v>
      </c>
      <c r="I756" s="276">
        <f>(C756/D756)*100</f>
        <v>0.73418268192614988</v>
      </c>
      <c r="J756" s="76" t="s">
        <v>2582</v>
      </c>
    </row>
    <row r="757" spans="1:10">
      <c r="A757" s="156" t="s">
        <v>61</v>
      </c>
      <c r="B757" s="164" t="s">
        <v>1623</v>
      </c>
      <c r="C757" s="281">
        <v>246</v>
      </c>
      <c r="D757" s="205">
        <v>33587</v>
      </c>
      <c r="E757" s="222">
        <v>17344</v>
      </c>
      <c r="F757" s="222">
        <v>16243</v>
      </c>
      <c r="G757" s="222">
        <v>17635</v>
      </c>
      <c r="H757" s="222">
        <v>15952</v>
      </c>
      <c r="I757" s="276">
        <f>(C757/D757)*100</f>
        <v>0.73242623634144166</v>
      </c>
      <c r="J757" s="76" t="s">
        <v>2583</v>
      </c>
    </row>
    <row r="758" spans="1:10">
      <c r="A758" s="156" t="s">
        <v>64</v>
      </c>
      <c r="B758" s="164" t="s">
        <v>708</v>
      </c>
      <c r="C758" s="281">
        <v>66</v>
      </c>
      <c r="D758" s="205">
        <v>9024</v>
      </c>
      <c r="E758" s="222">
        <v>4480</v>
      </c>
      <c r="F758" s="222">
        <v>4544</v>
      </c>
      <c r="G758" s="222">
        <v>3814</v>
      </c>
      <c r="H758" s="222">
        <v>5210</v>
      </c>
      <c r="I758" s="276">
        <f>(C758/D758)*100</f>
        <v>0.7313829787234043</v>
      </c>
      <c r="J758" s="76" t="s">
        <v>2584</v>
      </c>
    </row>
    <row r="759" spans="1:10">
      <c r="A759" s="156" t="s">
        <v>72</v>
      </c>
      <c r="B759" s="164" t="s">
        <v>720</v>
      </c>
      <c r="C759" s="281">
        <v>89</v>
      </c>
      <c r="D759" s="205">
        <v>12177</v>
      </c>
      <c r="E759" s="222">
        <v>6365</v>
      </c>
      <c r="F759" s="222">
        <v>5812</v>
      </c>
      <c r="G759" s="222">
        <v>8208</v>
      </c>
      <c r="H759" s="222">
        <v>3969</v>
      </c>
      <c r="I759" s="276">
        <f>(C759/D759)*100</f>
        <v>0.73088609673975535</v>
      </c>
      <c r="J759" s="76" t="s">
        <v>2585</v>
      </c>
    </row>
    <row r="760" spans="1:10">
      <c r="A760" s="156" t="s">
        <v>61</v>
      </c>
      <c r="B760" s="164" t="s">
        <v>1561</v>
      </c>
      <c r="C760" s="281">
        <v>42</v>
      </c>
      <c r="D760" s="205">
        <v>5760</v>
      </c>
      <c r="E760" s="222">
        <v>2911</v>
      </c>
      <c r="F760" s="222">
        <v>2849</v>
      </c>
      <c r="G760" s="222">
        <v>3053</v>
      </c>
      <c r="H760" s="222">
        <v>2707</v>
      </c>
      <c r="I760" s="276">
        <f>(C760/D760)*100</f>
        <v>0.72916666666666663</v>
      </c>
      <c r="J760" s="76" t="s">
        <v>2586</v>
      </c>
    </row>
    <row r="761" spans="1:10">
      <c r="A761" s="156" t="s">
        <v>58</v>
      </c>
      <c r="B761" s="164" t="s">
        <v>675</v>
      </c>
      <c r="C761" s="281">
        <v>27</v>
      </c>
      <c r="D761" s="205">
        <v>3732</v>
      </c>
      <c r="E761" s="222">
        <v>1897</v>
      </c>
      <c r="F761" s="222">
        <v>1835</v>
      </c>
      <c r="G761" s="222">
        <v>1854</v>
      </c>
      <c r="H761" s="222">
        <v>1878</v>
      </c>
      <c r="I761" s="276">
        <f>(C761/D761)*100</f>
        <v>0.72347266881028938</v>
      </c>
      <c r="J761" s="76" t="s">
        <v>2587</v>
      </c>
    </row>
    <row r="762" spans="1:10">
      <c r="A762" s="156" t="s">
        <v>64</v>
      </c>
      <c r="B762" s="164" t="s">
        <v>468</v>
      </c>
      <c r="C762" s="281">
        <v>111</v>
      </c>
      <c r="D762" s="205">
        <v>15376</v>
      </c>
      <c r="E762" s="222">
        <v>7833</v>
      </c>
      <c r="F762" s="222">
        <v>7543</v>
      </c>
      <c r="G762" s="222">
        <v>10030</v>
      </c>
      <c r="H762" s="222">
        <v>5346</v>
      </c>
      <c r="I762" s="276">
        <f>(C762/D762)*100</f>
        <v>0.72190426638917793</v>
      </c>
      <c r="J762" s="76" t="s">
        <v>2588</v>
      </c>
    </row>
    <row r="763" spans="1:10">
      <c r="A763" s="156" t="s">
        <v>56</v>
      </c>
      <c r="B763" s="164" t="s">
        <v>1496</v>
      </c>
      <c r="C763" s="281">
        <v>20</v>
      </c>
      <c r="D763" s="205">
        <v>2772</v>
      </c>
      <c r="E763" s="222">
        <v>1405</v>
      </c>
      <c r="F763" s="222">
        <v>1367</v>
      </c>
      <c r="G763" s="222">
        <v>2085</v>
      </c>
      <c r="H763" s="222">
        <v>687</v>
      </c>
      <c r="I763" s="276">
        <f>(C763/D763)*100</f>
        <v>0.72150072150072153</v>
      </c>
      <c r="J763" s="76" t="s">
        <v>2589</v>
      </c>
    </row>
    <row r="764" spans="1:10">
      <c r="A764" s="156" t="s">
        <v>58</v>
      </c>
      <c r="B764" s="164" t="s">
        <v>800</v>
      </c>
      <c r="C764" s="281">
        <v>36</v>
      </c>
      <c r="D764" s="205">
        <v>4996</v>
      </c>
      <c r="E764" s="222">
        <v>2510</v>
      </c>
      <c r="F764" s="222">
        <v>2486</v>
      </c>
      <c r="G764" s="222">
        <v>1734</v>
      </c>
      <c r="H764" s="222">
        <v>3262</v>
      </c>
      <c r="I764" s="276">
        <f>(C764/D764)*100</f>
        <v>0.72057646116893515</v>
      </c>
      <c r="J764" s="76" t="s">
        <v>2590</v>
      </c>
    </row>
    <row r="765" spans="1:10">
      <c r="A765" s="156" t="s">
        <v>61</v>
      </c>
      <c r="B765" s="164" t="s">
        <v>1540</v>
      </c>
      <c r="C765" s="281">
        <v>56</v>
      </c>
      <c r="D765" s="205">
        <v>7781</v>
      </c>
      <c r="E765" s="222">
        <v>3964</v>
      </c>
      <c r="F765" s="222">
        <v>3817</v>
      </c>
      <c r="G765" s="222">
        <v>5257</v>
      </c>
      <c r="H765" s="222">
        <v>2524</v>
      </c>
      <c r="I765" s="276">
        <f>(C765/D765)*100</f>
        <v>0.71970183781005004</v>
      </c>
      <c r="J765" s="76" t="s">
        <v>2591</v>
      </c>
    </row>
    <row r="766" spans="1:10">
      <c r="A766" s="156" t="s">
        <v>61</v>
      </c>
      <c r="B766" s="164" t="s">
        <v>1639</v>
      </c>
      <c r="C766" s="281">
        <v>41</v>
      </c>
      <c r="D766" s="205">
        <v>5708</v>
      </c>
      <c r="E766" s="222">
        <v>2923</v>
      </c>
      <c r="F766" s="222">
        <v>2785</v>
      </c>
      <c r="G766" s="222">
        <v>4394</v>
      </c>
      <c r="H766" s="222">
        <v>1314</v>
      </c>
      <c r="I766" s="276">
        <f>(C766/D766)*100</f>
        <v>0.71829011913104412</v>
      </c>
      <c r="J766" s="76" t="s">
        <v>2592</v>
      </c>
    </row>
    <row r="767" spans="1:10">
      <c r="A767" s="156" t="s">
        <v>58</v>
      </c>
      <c r="B767" s="164" t="s">
        <v>1575</v>
      </c>
      <c r="C767" s="281">
        <v>53</v>
      </c>
      <c r="D767" s="205">
        <v>7402</v>
      </c>
      <c r="E767" s="222">
        <v>3761</v>
      </c>
      <c r="F767" s="222">
        <v>3641</v>
      </c>
      <c r="G767" s="222">
        <v>3530</v>
      </c>
      <c r="H767" s="222">
        <v>3872</v>
      </c>
      <c r="I767" s="276">
        <f>(C767/D767)*100</f>
        <v>0.71602269656849504</v>
      </c>
      <c r="J767" s="76" t="s">
        <v>2593</v>
      </c>
    </row>
    <row r="768" spans="1:10">
      <c r="A768" s="156" t="s">
        <v>64</v>
      </c>
      <c r="B768" s="164" t="s">
        <v>842</v>
      </c>
      <c r="C768" s="281">
        <v>28</v>
      </c>
      <c r="D768" s="205">
        <v>3990</v>
      </c>
      <c r="E768" s="222">
        <v>2029</v>
      </c>
      <c r="F768" s="222">
        <v>1961</v>
      </c>
      <c r="G768" s="222">
        <v>1528</v>
      </c>
      <c r="H768" s="222">
        <v>2462</v>
      </c>
      <c r="I768" s="276">
        <f>(C768/D768)*100</f>
        <v>0.70175438596491224</v>
      </c>
      <c r="J768" s="76" t="s">
        <v>2594</v>
      </c>
    </row>
    <row r="769" spans="1:10">
      <c r="A769" s="156" t="s">
        <v>64</v>
      </c>
      <c r="B769" s="164" t="s">
        <v>861</v>
      </c>
      <c r="C769" s="281">
        <v>22</v>
      </c>
      <c r="D769" s="205">
        <v>3154</v>
      </c>
      <c r="E769" s="222">
        <v>1586</v>
      </c>
      <c r="F769" s="222">
        <v>1568</v>
      </c>
      <c r="G769" s="222">
        <v>1979</v>
      </c>
      <c r="H769" s="222">
        <v>1175</v>
      </c>
      <c r="I769" s="276">
        <f>(C769/D769)*100</f>
        <v>0.69752694990488262</v>
      </c>
      <c r="J769" s="76" t="s">
        <v>2595</v>
      </c>
    </row>
    <row r="770" spans="1:10">
      <c r="A770" s="156" t="s">
        <v>58</v>
      </c>
      <c r="B770" s="164" t="s">
        <v>762</v>
      </c>
      <c r="C770" s="281">
        <v>35</v>
      </c>
      <c r="D770" s="205">
        <v>5052</v>
      </c>
      <c r="E770" s="222">
        <v>2484</v>
      </c>
      <c r="F770" s="222">
        <v>2568</v>
      </c>
      <c r="G770" s="222">
        <v>2642</v>
      </c>
      <c r="H770" s="222">
        <v>2410</v>
      </c>
      <c r="I770" s="276">
        <f>(C770/D770)*100</f>
        <v>0.69279493269992076</v>
      </c>
      <c r="J770" s="76" t="s">
        <v>2596</v>
      </c>
    </row>
    <row r="771" spans="1:10">
      <c r="A771" s="156" t="s">
        <v>58</v>
      </c>
      <c r="B771" s="164" t="s">
        <v>612</v>
      </c>
      <c r="C771" s="281">
        <v>88</v>
      </c>
      <c r="D771" s="205">
        <v>12845</v>
      </c>
      <c r="E771" s="222">
        <v>6474</v>
      </c>
      <c r="F771" s="222">
        <v>6371</v>
      </c>
      <c r="G771" s="222">
        <v>7293</v>
      </c>
      <c r="H771" s="222">
        <v>5552</v>
      </c>
      <c r="I771" s="276">
        <f>(C771/D771)*100</f>
        <v>0.68509147528221104</v>
      </c>
      <c r="J771" s="76" t="s">
        <v>2597</v>
      </c>
    </row>
    <row r="772" spans="1:10">
      <c r="A772" s="156" t="s">
        <v>917</v>
      </c>
      <c r="B772" s="164" t="s">
        <v>1526</v>
      </c>
      <c r="C772" s="281">
        <v>153</v>
      </c>
      <c r="D772" s="205">
        <v>22343</v>
      </c>
      <c r="E772" s="222">
        <v>11294</v>
      </c>
      <c r="F772" s="222">
        <v>11049</v>
      </c>
      <c r="G772" s="222">
        <v>7190</v>
      </c>
      <c r="H772" s="222">
        <v>15153</v>
      </c>
      <c r="I772" s="276">
        <f>(C772/D772)*100</f>
        <v>0.68477823031822038</v>
      </c>
      <c r="J772" s="76" t="s">
        <v>2598</v>
      </c>
    </row>
    <row r="773" spans="1:10">
      <c r="A773" s="156" t="s">
        <v>64</v>
      </c>
      <c r="B773" s="164" t="s">
        <v>610</v>
      </c>
      <c r="C773" s="281">
        <v>73</v>
      </c>
      <c r="D773" s="205">
        <v>10837</v>
      </c>
      <c r="E773" s="222">
        <v>5389</v>
      </c>
      <c r="F773" s="222">
        <v>5448</v>
      </c>
      <c r="G773" s="222">
        <v>5092</v>
      </c>
      <c r="H773" s="222">
        <v>5745</v>
      </c>
      <c r="I773" s="276">
        <f>(C773/D773)*100</f>
        <v>0.67361816000738217</v>
      </c>
      <c r="J773" s="76" t="s">
        <v>2599</v>
      </c>
    </row>
    <row r="774" spans="1:10">
      <c r="A774" s="156" t="s">
        <v>61</v>
      </c>
      <c r="B774" s="164" t="s">
        <v>638</v>
      </c>
      <c r="C774" s="281">
        <v>67</v>
      </c>
      <c r="D774" s="205">
        <v>9977</v>
      </c>
      <c r="E774" s="222">
        <v>5093</v>
      </c>
      <c r="F774" s="222">
        <v>4884</v>
      </c>
      <c r="G774" s="222">
        <v>5137</v>
      </c>
      <c r="H774" s="222">
        <v>4840</v>
      </c>
      <c r="I774" s="276">
        <f>(C774/D774)*100</f>
        <v>0.67154455247068257</v>
      </c>
      <c r="J774" s="76" t="s">
        <v>2600</v>
      </c>
    </row>
    <row r="775" spans="1:10">
      <c r="A775" s="156" t="s">
        <v>52</v>
      </c>
      <c r="B775" s="164" t="s">
        <v>1513</v>
      </c>
      <c r="C775" s="281">
        <v>69</v>
      </c>
      <c r="D775" s="205">
        <v>10291</v>
      </c>
      <c r="E775" s="222">
        <v>5168</v>
      </c>
      <c r="F775" s="222">
        <v>5123</v>
      </c>
      <c r="G775" s="222">
        <v>7767</v>
      </c>
      <c r="H775" s="222">
        <v>2524</v>
      </c>
      <c r="I775" s="276">
        <f>(C775/D775)*100</f>
        <v>0.67048877660091344</v>
      </c>
      <c r="J775" s="76" t="s">
        <v>2601</v>
      </c>
    </row>
    <row r="776" spans="1:10">
      <c r="A776" s="156" t="s">
        <v>58</v>
      </c>
      <c r="B776" s="164" t="s">
        <v>1527</v>
      </c>
      <c r="C776" s="281">
        <v>22</v>
      </c>
      <c r="D776" s="205">
        <v>3288</v>
      </c>
      <c r="E776" s="222">
        <v>1678</v>
      </c>
      <c r="F776" s="222">
        <v>1610</v>
      </c>
      <c r="G776" s="222">
        <v>1177</v>
      </c>
      <c r="H776" s="222">
        <v>2111</v>
      </c>
      <c r="I776" s="276">
        <f>(C776/D776)*100</f>
        <v>0.66909975669099753</v>
      </c>
      <c r="J776" s="76" t="s">
        <v>2602</v>
      </c>
    </row>
    <row r="777" spans="1:10">
      <c r="A777" s="156" t="s">
        <v>72</v>
      </c>
      <c r="B777" s="164" t="s">
        <v>1790</v>
      </c>
      <c r="C777" s="281">
        <v>40</v>
      </c>
      <c r="D777" s="205">
        <v>6029</v>
      </c>
      <c r="E777" s="222">
        <v>3129</v>
      </c>
      <c r="F777" s="222">
        <v>2900</v>
      </c>
      <c r="G777" s="222">
        <v>3647</v>
      </c>
      <c r="H777" s="222">
        <v>2382</v>
      </c>
      <c r="I777" s="276">
        <f>(C777/D777)*100</f>
        <v>0.66345994360590477</v>
      </c>
      <c r="J777" s="76" t="s">
        <v>2603</v>
      </c>
    </row>
    <row r="778" spans="1:10">
      <c r="A778" s="156" t="s">
        <v>52</v>
      </c>
      <c r="B778" s="164" t="s">
        <v>828</v>
      </c>
      <c r="C778" s="281">
        <v>30</v>
      </c>
      <c r="D778" s="205">
        <v>4535</v>
      </c>
      <c r="E778" s="222">
        <v>2222</v>
      </c>
      <c r="F778" s="222">
        <v>2313</v>
      </c>
      <c r="G778" s="222">
        <v>2922</v>
      </c>
      <c r="H778" s="222">
        <v>1613</v>
      </c>
      <c r="I778" s="276">
        <f>(C778/D778)*100</f>
        <v>0.66152149944873206</v>
      </c>
      <c r="J778" s="76" t="s">
        <v>2604</v>
      </c>
    </row>
    <row r="779" spans="1:10">
      <c r="A779" s="156" t="s">
        <v>52</v>
      </c>
      <c r="B779" s="164" t="s">
        <v>1617</v>
      </c>
      <c r="C779" s="281">
        <v>15</v>
      </c>
      <c r="D779" s="205">
        <v>2283</v>
      </c>
      <c r="E779" s="222">
        <v>1179</v>
      </c>
      <c r="F779" s="222">
        <v>1104</v>
      </c>
      <c r="G779" s="222">
        <v>908</v>
      </c>
      <c r="H779" s="222">
        <v>1375</v>
      </c>
      <c r="I779" s="276">
        <f>(C779/D779)*100</f>
        <v>0.65703022339027595</v>
      </c>
      <c r="J779" s="76" t="s">
        <v>2605</v>
      </c>
    </row>
    <row r="780" spans="1:10">
      <c r="A780" s="156" t="s">
        <v>61</v>
      </c>
      <c r="B780" s="164" t="s">
        <v>890</v>
      </c>
      <c r="C780" s="281">
        <v>27</v>
      </c>
      <c r="D780" s="205">
        <v>4110</v>
      </c>
      <c r="E780" s="222">
        <v>2053</v>
      </c>
      <c r="F780" s="222">
        <v>2057</v>
      </c>
      <c r="G780" s="222">
        <v>2268</v>
      </c>
      <c r="H780" s="222">
        <v>1842</v>
      </c>
      <c r="I780" s="276">
        <f>(C780/D780)*100</f>
        <v>0.65693430656934304</v>
      </c>
      <c r="J780" s="76" t="s">
        <v>2606</v>
      </c>
    </row>
    <row r="781" spans="1:10">
      <c r="A781" s="156" t="s">
        <v>64</v>
      </c>
      <c r="B781" s="164" t="s">
        <v>1816</v>
      </c>
      <c r="C781" s="281">
        <v>37</v>
      </c>
      <c r="D781" s="205">
        <v>5659</v>
      </c>
      <c r="E781" s="222">
        <v>2790</v>
      </c>
      <c r="F781" s="222">
        <v>2869</v>
      </c>
      <c r="G781" s="222">
        <v>3400</v>
      </c>
      <c r="H781" s="222">
        <v>2259</v>
      </c>
      <c r="I781" s="276">
        <f>(C781/D781)*100</f>
        <v>0.6538257642693055</v>
      </c>
      <c r="J781" s="76" t="s">
        <v>2607</v>
      </c>
    </row>
    <row r="782" spans="1:10">
      <c r="A782" s="156" t="s">
        <v>917</v>
      </c>
      <c r="B782" s="164" t="s">
        <v>460</v>
      </c>
      <c r="C782" s="281">
        <v>209</v>
      </c>
      <c r="D782" s="205">
        <v>32177</v>
      </c>
      <c r="E782" s="222">
        <v>16143</v>
      </c>
      <c r="F782" s="222">
        <v>16034</v>
      </c>
      <c r="G782" s="222">
        <v>21991</v>
      </c>
      <c r="H782" s="222">
        <v>10186</v>
      </c>
      <c r="I782" s="276">
        <f>(C782/D782)*100</f>
        <v>0.64953227460608509</v>
      </c>
      <c r="J782" s="76" t="s">
        <v>2608</v>
      </c>
    </row>
    <row r="783" spans="1:10">
      <c r="A783" s="156" t="s">
        <v>58</v>
      </c>
      <c r="B783" s="164" t="s">
        <v>760</v>
      </c>
      <c r="C783" s="281">
        <v>46</v>
      </c>
      <c r="D783" s="205">
        <v>7125</v>
      </c>
      <c r="E783" s="222">
        <v>3644</v>
      </c>
      <c r="F783" s="222">
        <v>3481</v>
      </c>
      <c r="G783" s="222">
        <v>3718</v>
      </c>
      <c r="H783" s="222">
        <v>3407</v>
      </c>
      <c r="I783" s="276">
        <f>(C783/D783)*100</f>
        <v>0.64561403508771931</v>
      </c>
      <c r="J783" s="76" t="s">
        <v>2609</v>
      </c>
    </row>
    <row r="784" spans="1:10">
      <c r="A784" s="156" t="s">
        <v>61</v>
      </c>
      <c r="B784" s="164" t="s">
        <v>1741</v>
      </c>
      <c r="C784" s="281">
        <v>30</v>
      </c>
      <c r="D784" s="205">
        <v>4659</v>
      </c>
      <c r="E784" s="222">
        <v>2439</v>
      </c>
      <c r="F784" s="222">
        <v>2220</v>
      </c>
      <c r="G784" s="222">
        <v>2435</v>
      </c>
      <c r="H784" s="222">
        <v>2224</v>
      </c>
      <c r="I784" s="276">
        <f>(C784/D784)*100</f>
        <v>0.64391500321957496</v>
      </c>
      <c r="J784" s="76" t="s">
        <v>2610</v>
      </c>
    </row>
    <row r="785" spans="1:10">
      <c r="A785" s="156" t="s">
        <v>61</v>
      </c>
      <c r="B785" s="164" t="s">
        <v>1590</v>
      </c>
      <c r="C785" s="281">
        <v>19</v>
      </c>
      <c r="D785" s="205">
        <v>2964</v>
      </c>
      <c r="E785" s="222">
        <v>1498</v>
      </c>
      <c r="F785" s="222">
        <v>1466</v>
      </c>
      <c r="G785" s="222">
        <v>1048</v>
      </c>
      <c r="H785" s="222">
        <v>1916</v>
      </c>
      <c r="I785" s="276">
        <f>(C785/D785)*100</f>
        <v>0.64102564102564097</v>
      </c>
      <c r="J785" s="76" t="s">
        <v>2611</v>
      </c>
    </row>
    <row r="786" spans="1:10">
      <c r="A786" s="156" t="s">
        <v>64</v>
      </c>
      <c r="B786" s="164" t="s">
        <v>1477</v>
      </c>
      <c r="C786" s="281">
        <v>65</v>
      </c>
      <c r="D786" s="205">
        <v>10298</v>
      </c>
      <c r="E786" s="222">
        <v>5231</v>
      </c>
      <c r="F786" s="222">
        <v>5067</v>
      </c>
      <c r="G786" s="222">
        <v>4826</v>
      </c>
      <c r="H786" s="222">
        <v>5472</v>
      </c>
      <c r="I786" s="276">
        <f>(C786/D786)*100</f>
        <v>0.63119052243154006</v>
      </c>
      <c r="J786" s="76" t="s">
        <v>2612</v>
      </c>
    </row>
    <row r="787" spans="1:10">
      <c r="A787" s="156" t="s">
        <v>61</v>
      </c>
      <c r="B787" s="164" t="s">
        <v>1653</v>
      </c>
      <c r="C787" s="281">
        <v>100</v>
      </c>
      <c r="D787" s="205">
        <v>15859</v>
      </c>
      <c r="E787" s="222">
        <v>7998</v>
      </c>
      <c r="F787" s="222">
        <v>7861</v>
      </c>
      <c r="G787" s="222">
        <v>10243</v>
      </c>
      <c r="H787" s="222">
        <v>5616</v>
      </c>
      <c r="I787" s="276">
        <f>(C787/D787)*100</f>
        <v>0.63055678163818651</v>
      </c>
      <c r="J787" s="76" t="s">
        <v>2613</v>
      </c>
    </row>
    <row r="788" spans="1:10">
      <c r="A788" s="156" t="s">
        <v>61</v>
      </c>
      <c r="B788" s="164" t="s">
        <v>911</v>
      </c>
      <c r="C788" s="281">
        <v>25</v>
      </c>
      <c r="D788" s="205">
        <v>3966</v>
      </c>
      <c r="E788" s="222">
        <v>2019</v>
      </c>
      <c r="F788" s="222">
        <v>1947</v>
      </c>
      <c r="G788" s="222">
        <v>2581</v>
      </c>
      <c r="H788" s="222">
        <v>1385</v>
      </c>
      <c r="I788" s="276">
        <f>(C788/D788)*100</f>
        <v>0.63035804336863344</v>
      </c>
      <c r="J788" s="76" t="s">
        <v>2614</v>
      </c>
    </row>
    <row r="789" spans="1:10">
      <c r="A789" s="156" t="s">
        <v>56</v>
      </c>
      <c r="B789" s="164" t="s">
        <v>855</v>
      </c>
      <c r="C789" s="281">
        <v>41</v>
      </c>
      <c r="D789" s="205">
        <v>6527</v>
      </c>
      <c r="E789" s="222">
        <v>3313</v>
      </c>
      <c r="F789" s="222">
        <v>3214</v>
      </c>
      <c r="G789" s="222">
        <v>5672</v>
      </c>
      <c r="H789" s="222">
        <v>855</v>
      </c>
      <c r="I789" s="276">
        <f>(C789/D789)*100</f>
        <v>0.62815995097288191</v>
      </c>
      <c r="J789" s="76" t="s">
        <v>2615</v>
      </c>
    </row>
    <row r="790" spans="1:10">
      <c r="A790" s="156" t="s">
        <v>61</v>
      </c>
      <c r="B790" s="164" t="s">
        <v>484</v>
      </c>
      <c r="C790" s="281">
        <v>195</v>
      </c>
      <c r="D790" s="205">
        <v>31113</v>
      </c>
      <c r="E790" s="222">
        <v>15291</v>
      </c>
      <c r="F790" s="222">
        <v>15822</v>
      </c>
      <c r="G790" s="222">
        <v>18023</v>
      </c>
      <c r="H790" s="222">
        <v>13090</v>
      </c>
      <c r="I790" s="276">
        <f>(C790/D790)*100</f>
        <v>0.62674766174910812</v>
      </c>
      <c r="J790" s="76" t="s">
        <v>2616</v>
      </c>
    </row>
    <row r="791" spans="1:10">
      <c r="A791" s="156" t="s">
        <v>64</v>
      </c>
      <c r="B791" s="164" t="s">
        <v>1631</v>
      </c>
      <c r="C791" s="281">
        <v>34</v>
      </c>
      <c r="D791" s="205">
        <v>5427</v>
      </c>
      <c r="E791" s="222">
        <v>2695</v>
      </c>
      <c r="F791" s="222">
        <v>2732</v>
      </c>
      <c r="G791" s="222">
        <v>2062</v>
      </c>
      <c r="H791" s="222">
        <v>3365</v>
      </c>
      <c r="I791" s="276">
        <f>(C791/D791)*100</f>
        <v>0.62649714391007927</v>
      </c>
      <c r="J791" s="76" t="s">
        <v>2617</v>
      </c>
    </row>
    <row r="792" spans="1:10">
      <c r="A792" s="156" t="s">
        <v>58</v>
      </c>
      <c r="B792" s="164" t="s">
        <v>796</v>
      </c>
      <c r="C792" s="281">
        <v>51</v>
      </c>
      <c r="D792" s="205">
        <v>8165</v>
      </c>
      <c r="E792" s="222">
        <v>4198</v>
      </c>
      <c r="F792" s="222">
        <v>3967</v>
      </c>
      <c r="G792" s="222">
        <v>3043</v>
      </c>
      <c r="H792" s="222">
        <v>5122</v>
      </c>
      <c r="I792" s="276">
        <f>(C792/D792)*100</f>
        <v>0.62461726883037361</v>
      </c>
      <c r="J792" s="76" t="s">
        <v>2618</v>
      </c>
    </row>
    <row r="793" spans="1:10">
      <c r="A793" s="156" t="s">
        <v>58</v>
      </c>
      <c r="B793" s="164" t="s">
        <v>1507</v>
      </c>
      <c r="C793" s="281">
        <v>29</v>
      </c>
      <c r="D793" s="205">
        <v>4650</v>
      </c>
      <c r="E793" s="222">
        <v>2331</v>
      </c>
      <c r="F793" s="222">
        <v>2319</v>
      </c>
      <c r="G793" s="222">
        <v>2231</v>
      </c>
      <c r="H793" s="222">
        <v>2419</v>
      </c>
      <c r="I793" s="276">
        <f>(C793/D793)*100</f>
        <v>0.62365591397849462</v>
      </c>
      <c r="J793" s="76" t="s">
        <v>2619</v>
      </c>
    </row>
    <row r="794" spans="1:10">
      <c r="A794" s="156" t="s">
        <v>61</v>
      </c>
      <c r="B794" s="164" t="s">
        <v>869</v>
      </c>
      <c r="C794" s="281">
        <v>30</v>
      </c>
      <c r="D794" s="205">
        <v>4867</v>
      </c>
      <c r="E794" s="222">
        <v>2541</v>
      </c>
      <c r="F794" s="222">
        <v>2326</v>
      </c>
      <c r="G794" s="222">
        <v>3201</v>
      </c>
      <c r="H794" s="222">
        <v>1666</v>
      </c>
      <c r="I794" s="276">
        <f>(C794/D794)*100</f>
        <v>0.61639613725087317</v>
      </c>
      <c r="J794" s="76" t="s">
        <v>2620</v>
      </c>
    </row>
    <row r="795" spans="1:10">
      <c r="A795" s="156" t="s">
        <v>61</v>
      </c>
      <c r="B795" s="164" t="s">
        <v>679</v>
      </c>
      <c r="C795" s="281">
        <v>51</v>
      </c>
      <c r="D795" s="205">
        <v>8305</v>
      </c>
      <c r="E795" s="222">
        <v>4206</v>
      </c>
      <c r="F795" s="222">
        <v>4099</v>
      </c>
      <c r="G795" s="222">
        <v>3049</v>
      </c>
      <c r="H795" s="222">
        <v>5256</v>
      </c>
      <c r="I795" s="276">
        <f>(C795/D795)*100</f>
        <v>0.61408789885611081</v>
      </c>
      <c r="J795" s="76" t="s">
        <v>2621</v>
      </c>
    </row>
    <row r="796" spans="1:10">
      <c r="A796" s="156" t="s">
        <v>917</v>
      </c>
      <c r="B796" s="164" t="s">
        <v>724</v>
      </c>
      <c r="C796" s="281">
        <v>83</v>
      </c>
      <c r="D796" s="205">
        <v>13648</v>
      </c>
      <c r="E796" s="222">
        <v>6722</v>
      </c>
      <c r="F796" s="222">
        <v>6926</v>
      </c>
      <c r="G796" s="222">
        <v>5484</v>
      </c>
      <c r="H796" s="222">
        <v>8164</v>
      </c>
      <c r="I796" s="276">
        <f>(C796/D796)*100</f>
        <v>0.60814771395076195</v>
      </c>
      <c r="J796" s="76" t="s">
        <v>2622</v>
      </c>
    </row>
    <row r="797" spans="1:10">
      <c r="A797" s="156" t="s">
        <v>61</v>
      </c>
      <c r="B797" s="164" t="s">
        <v>1768</v>
      </c>
      <c r="C797" s="281">
        <v>61</v>
      </c>
      <c r="D797" s="205">
        <v>10285</v>
      </c>
      <c r="E797" s="222">
        <v>5236</v>
      </c>
      <c r="F797" s="222">
        <v>5049</v>
      </c>
      <c r="G797" s="222">
        <v>6476</v>
      </c>
      <c r="H797" s="222">
        <v>3809</v>
      </c>
      <c r="I797" s="276">
        <f>(C797/D797)*100</f>
        <v>0.59309674282936309</v>
      </c>
      <c r="J797" s="76" t="s">
        <v>2623</v>
      </c>
    </row>
    <row r="798" spans="1:10">
      <c r="A798" s="156" t="s">
        <v>61</v>
      </c>
      <c r="B798" s="164" t="s">
        <v>840</v>
      </c>
      <c r="C798" s="281">
        <v>38</v>
      </c>
      <c r="D798" s="205">
        <v>6497</v>
      </c>
      <c r="E798" s="222">
        <v>3395</v>
      </c>
      <c r="F798" s="222">
        <v>3102</v>
      </c>
      <c r="G798" s="222">
        <v>3470</v>
      </c>
      <c r="H798" s="222">
        <v>3027</v>
      </c>
      <c r="I798" s="276">
        <f>(C798/D798)*100</f>
        <v>0.58488533169154988</v>
      </c>
      <c r="J798" s="76" t="s">
        <v>2624</v>
      </c>
    </row>
    <row r="799" spans="1:10">
      <c r="A799" s="156" t="s">
        <v>72</v>
      </c>
      <c r="B799" s="164" t="s">
        <v>879</v>
      </c>
      <c r="C799" s="281">
        <v>20</v>
      </c>
      <c r="D799" s="205">
        <v>3444</v>
      </c>
      <c r="E799" s="222">
        <v>1811</v>
      </c>
      <c r="F799" s="222">
        <v>1633</v>
      </c>
      <c r="G799" s="222">
        <v>1948</v>
      </c>
      <c r="H799" s="222">
        <v>1496</v>
      </c>
      <c r="I799" s="276">
        <f>(C799/D799)*100</f>
        <v>0.58072009291521487</v>
      </c>
      <c r="J799" s="76" t="s">
        <v>2625</v>
      </c>
    </row>
    <row r="800" spans="1:10">
      <c r="A800" s="156" t="s">
        <v>52</v>
      </c>
      <c r="B800" s="164" t="s">
        <v>834</v>
      </c>
      <c r="C800" s="281">
        <v>27</v>
      </c>
      <c r="D800" s="205">
        <v>4709</v>
      </c>
      <c r="E800" s="222">
        <v>2386</v>
      </c>
      <c r="F800" s="222">
        <v>2323</v>
      </c>
      <c r="G800" s="222">
        <v>3477</v>
      </c>
      <c r="H800" s="222">
        <v>1232</v>
      </c>
      <c r="I800" s="276">
        <f>(C800/D800)*100</f>
        <v>0.57337014228073901</v>
      </c>
      <c r="J800" s="76" t="s">
        <v>2626</v>
      </c>
    </row>
    <row r="801" spans="1:10">
      <c r="A801" s="156" t="s">
        <v>64</v>
      </c>
      <c r="B801" s="164" t="s">
        <v>1756</v>
      </c>
      <c r="C801" s="281">
        <v>23</v>
      </c>
      <c r="D801" s="205">
        <v>4075</v>
      </c>
      <c r="E801" s="222">
        <v>2025</v>
      </c>
      <c r="F801" s="222">
        <v>2050</v>
      </c>
      <c r="G801" s="222">
        <v>2945</v>
      </c>
      <c r="H801" s="222">
        <v>1130</v>
      </c>
      <c r="I801" s="276">
        <f>(C801/D801)*100</f>
        <v>0.56441717791411039</v>
      </c>
      <c r="J801" s="76" t="s">
        <v>2627</v>
      </c>
    </row>
    <row r="802" spans="1:10">
      <c r="A802" s="156" t="s">
        <v>52</v>
      </c>
      <c r="B802" s="164" t="s">
        <v>1720</v>
      </c>
      <c r="C802" s="281">
        <v>10</v>
      </c>
      <c r="D802" s="205">
        <v>1777</v>
      </c>
      <c r="E802" s="222">
        <v>889</v>
      </c>
      <c r="F802" s="222">
        <v>888</v>
      </c>
      <c r="G802" s="222">
        <v>888</v>
      </c>
      <c r="H802" s="222">
        <v>889</v>
      </c>
      <c r="I802" s="276">
        <f>(C802/D802)*100</f>
        <v>0.56274620146314014</v>
      </c>
      <c r="J802" s="76" t="s">
        <v>2628</v>
      </c>
    </row>
    <row r="803" spans="1:10">
      <c r="A803" s="156" t="s">
        <v>61</v>
      </c>
      <c r="B803" s="164" t="s">
        <v>704</v>
      </c>
      <c r="C803" s="281">
        <v>52</v>
      </c>
      <c r="D803" s="205">
        <v>9360</v>
      </c>
      <c r="E803" s="222">
        <v>4754</v>
      </c>
      <c r="F803" s="222">
        <v>4606</v>
      </c>
      <c r="G803" s="222">
        <v>4499</v>
      </c>
      <c r="H803" s="222">
        <v>4861</v>
      </c>
      <c r="I803" s="276">
        <f>(C803/D803)*100</f>
        <v>0.55555555555555558</v>
      </c>
      <c r="J803" s="76" t="s">
        <v>2629</v>
      </c>
    </row>
    <row r="804" spans="1:10">
      <c r="A804" s="156" t="s">
        <v>64</v>
      </c>
      <c r="B804" s="164" t="s">
        <v>817</v>
      </c>
      <c r="C804" s="281">
        <v>27</v>
      </c>
      <c r="D804" s="205">
        <v>4918</v>
      </c>
      <c r="E804" s="222">
        <v>2385</v>
      </c>
      <c r="F804" s="222">
        <v>2533</v>
      </c>
      <c r="G804" s="222">
        <v>2303</v>
      </c>
      <c r="H804" s="222">
        <v>2615</v>
      </c>
      <c r="I804" s="276">
        <f>(C804/D804)*100</f>
        <v>0.54900366002440015</v>
      </c>
      <c r="J804" s="76" t="s">
        <v>2630</v>
      </c>
    </row>
    <row r="805" spans="1:10">
      <c r="A805" s="156" t="s">
        <v>64</v>
      </c>
      <c r="B805" s="164" t="s">
        <v>749</v>
      </c>
      <c r="C805" s="281">
        <v>33</v>
      </c>
      <c r="D805" s="205">
        <v>6072</v>
      </c>
      <c r="E805" s="222">
        <v>3030</v>
      </c>
      <c r="F805" s="222">
        <v>3042</v>
      </c>
      <c r="G805" s="222">
        <v>3822</v>
      </c>
      <c r="H805" s="222">
        <v>2250</v>
      </c>
      <c r="I805" s="276">
        <f>(C805/D805)*100</f>
        <v>0.54347826086956519</v>
      </c>
      <c r="J805" s="76" t="s">
        <v>2631</v>
      </c>
    </row>
    <row r="806" spans="1:10">
      <c r="A806" s="156" t="s">
        <v>61</v>
      </c>
      <c r="B806" s="164" t="s">
        <v>906</v>
      </c>
      <c r="C806" s="281">
        <v>23</v>
      </c>
      <c r="D806" s="205">
        <v>4371</v>
      </c>
      <c r="E806" s="222">
        <v>2193</v>
      </c>
      <c r="F806" s="222">
        <v>2178</v>
      </c>
      <c r="G806" s="222">
        <v>2484</v>
      </c>
      <c r="H806" s="222">
        <v>1887</v>
      </c>
      <c r="I806" s="276">
        <f>(C806/D806)*100</f>
        <v>0.52619537863189203</v>
      </c>
      <c r="J806" s="76" t="s">
        <v>2632</v>
      </c>
    </row>
    <row r="807" spans="1:10">
      <c r="A807" s="156" t="s">
        <v>61</v>
      </c>
      <c r="B807" s="164" t="s">
        <v>851</v>
      </c>
      <c r="C807" s="281">
        <v>23</v>
      </c>
      <c r="D807" s="205">
        <v>4397</v>
      </c>
      <c r="E807" s="222">
        <v>2274</v>
      </c>
      <c r="F807" s="222">
        <v>2123</v>
      </c>
      <c r="G807" s="222">
        <v>1152</v>
      </c>
      <c r="H807" s="222">
        <v>3245</v>
      </c>
      <c r="I807" s="276">
        <f>(C807/D807)*100</f>
        <v>0.52308392085512845</v>
      </c>
      <c r="J807" s="76" t="s">
        <v>2633</v>
      </c>
    </row>
    <row r="808" spans="1:10">
      <c r="A808" s="156" t="s">
        <v>61</v>
      </c>
      <c r="B808" s="164" t="s">
        <v>833</v>
      </c>
      <c r="C808" s="281">
        <v>39</v>
      </c>
      <c r="D808" s="205">
        <v>7472</v>
      </c>
      <c r="E808" s="222">
        <v>3779</v>
      </c>
      <c r="F808" s="222">
        <v>3693</v>
      </c>
      <c r="G808" s="222">
        <v>3079</v>
      </c>
      <c r="H808" s="222">
        <v>4393</v>
      </c>
      <c r="I808" s="276">
        <f>(C808/D808)*100</f>
        <v>0.52194860813704502</v>
      </c>
      <c r="J808" s="76" t="s">
        <v>2634</v>
      </c>
    </row>
    <row r="809" spans="1:10">
      <c r="A809" s="156" t="s">
        <v>64</v>
      </c>
      <c r="B809" s="164" t="s">
        <v>846</v>
      </c>
      <c r="C809" s="281">
        <v>17</v>
      </c>
      <c r="D809" s="205">
        <v>3329</v>
      </c>
      <c r="E809" s="222">
        <v>1688</v>
      </c>
      <c r="F809" s="222">
        <v>1641</v>
      </c>
      <c r="G809" s="222">
        <v>618</v>
      </c>
      <c r="H809" s="222">
        <v>2711</v>
      </c>
      <c r="I809" s="276">
        <f>(C809/D809)*100</f>
        <v>0.51066386302192845</v>
      </c>
      <c r="J809" s="76" t="s">
        <v>2635</v>
      </c>
    </row>
    <row r="810" spans="1:10">
      <c r="A810" s="156" t="s">
        <v>61</v>
      </c>
      <c r="B810" s="164" t="s">
        <v>797</v>
      </c>
      <c r="C810" s="281">
        <v>26</v>
      </c>
      <c r="D810" s="205">
        <v>5102</v>
      </c>
      <c r="E810" s="222">
        <v>2629</v>
      </c>
      <c r="F810" s="222">
        <v>2473</v>
      </c>
      <c r="G810" s="222">
        <v>2978</v>
      </c>
      <c r="H810" s="222">
        <v>2124</v>
      </c>
      <c r="I810" s="276">
        <f>(C810/D810)*100</f>
        <v>0.50960407683261466</v>
      </c>
      <c r="J810" s="76" t="s">
        <v>2636</v>
      </c>
    </row>
    <row r="811" spans="1:10">
      <c r="A811" s="156" t="s">
        <v>61</v>
      </c>
      <c r="B811" s="164" t="s">
        <v>859</v>
      </c>
      <c r="C811" s="281">
        <v>24</v>
      </c>
      <c r="D811" s="205">
        <v>4719</v>
      </c>
      <c r="E811" s="222">
        <v>2378</v>
      </c>
      <c r="F811" s="222">
        <v>2341</v>
      </c>
      <c r="G811" s="222">
        <v>3027</v>
      </c>
      <c r="H811" s="222">
        <v>1692</v>
      </c>
      <c r="I811" s="276">
        <f>(C811/D811)*100</f>
        <v>0.50858232676414494</v>
      </c>
      <c r="J811" s="76" t="s">
        <v>2637</v>
      </c>
    </row>
    <row r="812" spans="1:10">
      <c r="A812" s="156" t="s">
        <v>61</v>
      </c>
      <c r="B812" s="164" t="s">
        <v>735</v>
      </c>
      <c r="C812" s="281">
        <v>26</v>
      </c>
      <c r="D812" s="205">
        <v>5139</v>
      </c>
      <c r="E812" s="222">
        <v>2624</v>
      </c>
      <c r="F812" s="222">
        <v>2515</v>
      </c>
      <c r="G812" s="222">
        <v>1413</v>
      </c>
      <c r="H812" s="222">
        <v>3726</v>
      </c>
      <c r="I812" s="276">
        <f>(C812/D812)*100</f>
        <v>0.50593500681066361</v>
      </c>
      <c r="J812" s="76" t="s">
        <v>2638</v>
      </c>
    </row>
    <row r="813" spans="1:10">
      <c r="A813" s="156" t="s">
        <v>64</v>
      </c>
      <c r="B813" s="164" t="s">
        <v>1511</v>
      </c>
      <c r="C813" s="281">
        <v>25</v>
      </c>
      <c r="D813" s="205">
        <v>5034</v>
      </c>
      <c r="E813" s="222">
        <v>2466</v>
      </c>
      <c r="F813" s="222">
        <v>2568</v>
      </c>
      <c r="G813" s="222">
        <v>1596</v>
      </c>
      <c r="H813" s="222">
        <v>3438</v>
      </c>
      <c r="I813" s="276">
        <f>(C813/D813)*100</f>
        <v>0.4966229638458482</v>
      </c>
      <c r="J813" s="76" t="s">
        <v>2639</v>
      </c>
    </row>
    <row r="814" spans="1:10">
      <c r="A814" s="156" t="s">
        <v>58</v>
      </c>
      <c r="B814" s="164" t="s">
        <v>849</v>
      </c>
      <c r="C814" s="281">
        <v>17</v>
      </c>
      <c r="D814" s="205">
        <v>3456</v>
      </c>
      <c r="E814" s="222">
        <v>1746</v>
      </c>
      <c r="F814" s="222">
        <v>1710</v>
      </c>
      <c r="G814" s="222">
        <v>1511</v>
      </c>
      <c r="H814" s="222">
        <v>1945</v>
      </c>
      <c r="I814" s="276">
        <f>(C814/D814)*100</f>
        <v>0.49189814814814814</v>
      </c>
      <c r="J814" s="76" t="s">
        <v>2640</v>
      </c>
    </row>
    <row r="815" spans="1:10">
      <c r="A815" s="156" t="s">
        <v>58</v>
      </c>
      <c r="B815" s="164" t="s">
        <v>1539</v>
      </c>
      <c r="C815" s="281">
        <v>32</v>
      </c>
      <c r="D815" s="205">
        <v>6547</v>
      </c>
      <c r="E815" s="222">
        <v>3347</v>
      </c>
      <c r="F815" s="222">
        <v>3200</v>
      </c>
      <c r="G815" s="222">
        <v>3014</v>
      </c>
      <c r="H815" s="222">
        <v>3533</v>
      </c>
      <c r="I815" s="276">
        <f>(C815/D815)*100</f>
        <v>0.48877348403849086</v>
      </c>
      <c r="J815" s="76" t="s">
        <v>2641</v>
      </c>
    </row>
    <row r="816" spans="1:10">
      <c r="A816" s="156" t="s">
        <v>72</v>
      </c>
      <c r="B816" s="164" t="s">
        <v>765</v>
      </c>
      <c r="C816" s="281">
        <v>22</v>
      </c>
      <c r="D816" s="205">
        <v>4544</v>
      </c>
      <c r="E816" s="222">
        <v>2371</v>
      </c>
      <c r="F816" s="222">
        <v>2173</v>
      </c>
      <c r="G816" s="222">
        <v>2532</v>
      </c>
      <c r="H816" s="222">
        <v>2012</v>
      </c>
      <c r="I816" s="276">
        <f>(C816/D816)*100</f>
        <v>0.48415492957746475</v>
      </c>
      <c r="J816" s="76" t="s">
        <v>2642</v>
      </c>
    </row>
    <row r="817" spans="1:10">
      <c r="A817" s="156" t="s">
        <v>52</v>
      </c>
      <c r="B817" s="164" t="s">
        <v>903</v>
      </c>
      <c r="C817" s="281">
        <v>9</v>
      </c>
      <c r="D817" s="205">
        <v>1866</v>
      </c>
      <c r="E817" s="222">
        <v>957</v>
      </c>
      <c r="F817" s="222">
        <v>909</v>
      </c>
      <c r="G817" s="222">
        <v>853</v>
      </c>
      <c r="H817" s="222">
        <v>1013</v>
      </c>
      <c r="I817" s="276">
        <f>(C817/D817)*100</f>
        <v>0.48231511254019299</v>
      </c>
      <c r="J817" s="76" t="s">
        <v>2643</v>
      </c>
    </row>
    <row r="818" spans="1:10">
      <c r="A818" s="156" t="s">
        <v>52</v>
      </c>
      <c r="B818" s="164" t="s">
        <v>750</v>
      </c>
      <c r="C818" s="281">
        <v>38</v>
      </c>
      <c r="D818" s="205">
        <v>8004</v>
      </c>
      <c r="E818" s="222">
        <v>4124</v>
      </c>
      <c r="F818" s="222">
        <v>3880</v>
      </c>
      <c r="G818" s="222">
        <v>3326</v>
      </c>
      <c r="H818" s="222">
        <v>4678</v>
      </c>
      <c r="I818" s="276">
        <f>(C818/D818)*100</f>
        <v>0.47476261869065473</v>
      </c>
      <c r="J818" s="76" t="s">
        <v>2644</v>
      </c>
    </row>
    <row r="819" spans="1:10">
      <c r="A819" s="156" t="s">
        <v>61</v>
      </c>
      <c r="B819" s="164" t="s">
        <v>885</v>
      </c>
      <c r="C819" s="281">
        <v>26</v>
      </c>
      <c r="D819" s="205">
        <v>5594</v>
      </c>
      <c r="E819" s="222">
        <v>2921</v>
      </c>
      <c r="F819" s="222">
        <v>2673</v>
      </c>
      <c r="G819" s="222">
        <v>2304</v>
      </c>
      <c r="H819" s="222">
        <v>3290</v>
      </c>
      <c r="I819" s="276">
        <f>(C819/D819)*100</f>
        <v>0.46478369681801929</v>
      </c>
      <c r="J819" s="76" t="s">
        <v>2645</v>
      </c>
    </row>
    <row r="820" spans="1:10">
      <c r="A820" s="156" t="s">
        <v>64</v>
      </c>
      <c r="B820" s="164" t="s">
        <v>1572</v>
      </c>
      <c r="C820" s="281">
        <v>24</v>
      </c>
      <c r="D820" s="205">
        <v>5223</v>
      </c>
      <c r="E820" s="222">
        <v>2612</v>
      </c>
      <c r="F820" s="222">
        <v>2611</v>
      </c>
      <c r="G820" s="222">
        <v>1622</v>
      </c>
      <c r="H820" s="222">
        <v>3601</v>
      </c>
      <c r="I820" s="276">
        <f>(C820/D820)*100</f>
        <v>0.4595060310166571</v>
      </c>
      <c r="J820" s="76" t="s">
        <v>2646</v>
      </c>
    </row>
    <row r="821" spans="1:10">
      <c r="A821" s="156" t="s">
        <v>64</v>
      </c>
      <c r="B821" s="164" t="s">
        <v>1761</v>
      </c>
      <c r="C821" s="281">
        <v>30</v>
      </c>
      <c r="D821" s="205">
        <v>6553</v>
      </c>
      <c r="E821" s="222">
        <v>3331</v>
      </c>
      <c r="F821" s="222">
        <v>3222</v>
      </c>
      <c r="G821" s="222">
        <v>2006</v>
      </c>
      <c r="H821" s="222">
        <v>4547</v>
      </c>
      <c r="I821" s="276">
        <f>(C821/D821)*100</f>
        <v>0.45780558522813974</v>
      </c>
      <c r="J821" s="76" t="s">
        <v>2647</v>
      </c>
    </row>
    <row r="822" spans="1:10">
      <c r="A822" s="156" t="s">
        <v>61</v>
      </c>
      <c r="B822" s="164" t="s">
        <v>1743</v>
      </c>
      <c r="C822" s="281">
        <v>114</v>
      </c>
      <c r="D822" s="205">
        <v>25362</v>
      </c>
      <c r="E822" s="222">
        <v>13123</v>
      </c>
      <c r="F822" s="222">
        <v>12239</v>
      </c>
      <c r="G822" s="222">
        <v>8642</v>
      </c>
      <c r="H822" s="222">
        <v>16720</v>
      </c>
      <c r="I822" s="276">
        <f>(C822/D822)*100</f>
        <v>0.44949136503430326</v>
      </c>
      <c r="J822" s="76" t="s">
        <v>2648</v>
      </c>
    </row>
    <row r="823" spans="1:10">
      <c r="A823" s="156" t="s">
        <v>61</v>
      </c>
      <c r="B823" s="164" t="s">
        <v>691</v>
      </c>
      <c r="C823" s="281">
        <v>43</v>
      </c>
      <c r="D823" s="205">
        <v>9671</v>
      </c>
      <c r="E823" s="222">
        <v>4995</v>
      </c>
      <c r="F823" s="222">
        <v>4676</v>
      </c>
      <c r="G823" s="222">
        <v>2211</v>
      </c>
      <c r="H823" s="222">
        <v>7460</v>
      </c>
      <c r="I823" s="276">
        <f>(C823/D823)*100</f>
        <v>0.44462827008582362</v>
      </c>
      <c r="J823" s="76" t="s">
        <v>2649</v>
      </c>
    </row>
    <row r="824" spans="1:10">
      <c r="A824" s="156" t="s">
        <v>58</v>
      </c>
      <c r="B824" s="164" t="s">
        <v>857</v>
      </c>
      <c r="C824" s="281">
        <v>17</v>
      </c>
      <c r="D824" s="205">
        <v>3848</v>
      </c>
      <c r="E824" s="222">
        <v>1930</v>
      </c>
      <c r="F824" s="222">
        <v>1918</v>
      </c>
      <c r="G824" s="222">
        <v>1099</v>
      </c>
      <c r="H824" s="222">
        <v>2749</v>
      </c>
      <c r="I824" s="276">
        <f>(C824/D824)*100</f>
        <v>0.44178794178794178</v>
      </c>
      <c r="J824" s="76" t="s">
        <v>2650</v>
      </c>
    </row>
    <row r="825" spans="1:10">
      <c r="A825" s="156" t="s">
        <v>61</v>
      </c>
      <c r="B825" s="164" t="s">
        <v>873</v>
      </c>
      <c r="C825" s="281">
        <v>34</v>
      </c>
      <c r="D825" s="205">
        <v>7777</v>
      </c>
      <c r="E825" s="222">
        <v>4000</v>
      </c>
      <c r="F825" s="222">
        <v>3777</v>
      </c>
      <c r="G825" s="222">
        <v>2516</v>
      </c>
      <c r="H825" s="222">
        <v>5261</v>
      </c>
      <c r="I825" s="276">
        <f>(C825/D825)*100</f>
        <v>0.43718657580043718</v>
      </c>
      <c r="J825" s="76" t="s">
        <v>2651</v>
      </c>
    </row>
    <row r="826" spans="1:10">
      <c r="A826" s="156" t="s">
        <v>52</v>
      </c>
      <c r="B826" s="164" t="s">
        <v>1673</v>
      </c>
      <c r="C826" s="281">
        <v>9</v>
      </c>
      <c r="D826" s="205">
        <v>2084</v>
      </c>
      <c r="E826" s="222">
        <v>1092</v>
      </c>
      <c r="F826" s="222">
        <v>992</v>
      </c>
      <c r="G826" s="222">
        <v>1305</v>
      </c>
      <c r="H826" s="222">
        <v>779</v>
      </c>
      <c r="I826" s="276">
        <f>(C826/D826)*100</f>
        <v>0.43186180422264875</v>
      </c>
      <c r="J826" s="76" t="s">
        <v>2652</v>
      </c>
    </row>
    <row r="827" spans="1:10">
      <c r="A827" s="156" t="s">
        <v>61</v>
      </c>
      <c r="B827" s="164" t="s">
        <v>1750</v>
      </c>
      <c r="C827" s="281">
        <v>96</v>
      </c>
      <c r="D827" s="205">
        <v>22334</v>
      </c>
      <c r="E827" s="222">
        <v>11173</v>
      </c>
      <c r="F827" s="222">
        <v>11161</v>
      </c>
      <c r="G827" s="222">
        <v>10239</v>
      </c>
      <c r="H827" s="222">
        <v>12095</v>
      </c>
      <c r="I827" s="276">
        <f>(C827/D827)*100</f>
        <v>0.42983791528611087</v>
      </c>
      <c r="J827" s="76" t="s">
        <v>2653</v>
      </c>
    </row>
    <row r="828" spans="1:10">
      <c r="A828" s="156" t="s">
        <v>61</v>
      </c>
      <c r="B828" s="164" t="s">
        <v>1684</v>
      </c>
      <c r="C828" s="281">
        <v>31</v>
      </c>
      <c r="D828" s="205">
        <v>7215</v>
      </c>
      <c r="E828" s="222">
        <v>3780</v>
      </c>
      <c r="F828" s="222">
        <v>3435</v>
      </c>
      <c r="G828" s="222">
        <v>2536</v>
      </c>
      <c r="H828" s="222">
        <v>4679</v>
      </c>
      <c r="I828" s="276">
        <f>(C828/D828)*100</f>
        <v>0.42966042966042967</v>
      </c>
      <c r="J828" s="76" t="s">
        <v>2654</v>
      </c>
    </row>
    <row r="829" spans="1:10">
      <c r="A829" s="156" t="s">
        <v>917</v>
      </c>
      <c r="B829" s="164" t="s">
        <v>839</v>
      </c>
      <c r="C829" s="281">
        <v>20</v>
      </c>
      <c r="D829" s="205">
        <v>4770</v>
      </c>
      <c r="E829" s="222">
        <v>2426</v>
      </c>
      <c r="F829" s="222">
        <v>2344</v>
      </c>
      <c r="G829" s="222">
        <v>1697</v>
      </c>
      <c r="H829" s="222">
        <v>3073</v>
      </c>
      <c r="I829" s="276">
        <f>(C829/D829)*100</f>
        <v>0.41928721174004197</v>
      </c>
      <c r="J829" s="76" t="s">
        <v>2655</v>
      </c>
    </row>
    <row r="830" spans="1:10">
      <c r="A830" s="156" t="s">
        <v>61</v>
      </c>
      <c r="B830" s="164" t="s">
        <v>1749</v>
      </c>
      <c r="C830" s="281">
        <v>17</v>
      </c>
      <c r="D830" s="205">
        <v>4066</v>
      </c>
      <c r="E830" s="222">
        <v>2095</v>
      </c>
      <c r="F830" s="222">
        <v>1971</v>
      </c>
      <c r="G830" s="222">
        <v>1921</v>
      </c>
      <c r="H830" s="222">
        <v>2145</v>
      </c>
      <c r="I830" s="276">
        <f>(C830/D830)*100</f>
        <v>0.41810132808657158</v>
      </c>
      <c r="J830" s="76" t="s">
        <v>2656</v>
      </c>
    </row>
    <row r="831" spans="1:10">
      <c r="A831" s="156" t="s">
        <v>52</v>
      </c>
      <c r="B831" s="164" t="s">
        <v>862</v>
      </c>
      <c r="C831" s="281">
        <v>16</v>
      </c>
      <c r="D831" s="205">
        <v>3907</v>
      </c>
      <c r="E831" s="222">
        <v>1995</v>
      </c>
      <c r="F831" s="222">
        <v>1912</v>
      </c>
      <c r="G831" s="222">
        <v>1846</v>
      </c>
      <c r="H831" s="222">
        <v>2061</v>
      </c>
      <c r="I831" s="276">
        <f>(C831/D831)*100</f>
        <v>0.40952137189659582</v>
      </c>
      <c r="J831" s="76" t="s">
        <v>2657</v>
      </c>
    </row>
    <row r="832" spans="1:10">
      <c r="A832" s="156" t="s">
        <v>61</v>
      </c>
      <c r="B832" s="164" t="s">
        <v>899</v>
      </c>
      <c r="C832" s="281">
        <v>15</v>
      </c>
      <c r="D832" s="205">
        <v>3685</v>
      </c>
      <c r="E832" s="222">
        <v>1947</v>
      </c>
      <c r="F832" s="222">
        <v>1738</v>
      </c>
      <c r="G832" s="222">
        <v>1554</v>
      </c>
      <c r="H832" s="222">
        <v>2131</v>
      </c>
      <c r="I832" s="276">
        <f>(C832/D832)*100</f>
        <v>0.40705563093622793</v>
      </c>
      <c r="J832" s="76" t="s">
        <v>2658</v>
      </c>
    </row>
    <row r="833" spans="1:10">
      <c r="A833" s="156" t="s">
        <v>61</v>
      </c>
      <c r="B833" s="164" t="s">
        <v>737</v>
      </c>
      <c r="C833" s="281">
        <v>39</v>
      </c>
      <c r="D833" s="205">
        <v>9795</v>
      </c>
      <c r="E833" s="222">
        <v>5046</v>
      </c>
      <c r="F833" s="222">
        <v>4749</v>
      </c>
      <c r="G833" s="222">
        <v>2620</v>
      </c>
      <c r="H833" s="222">
        <v>7175</v>
      </c>
      <c r="I833" s="276">
        <f>(C833/D833)*100</f>
        <v>0.39816232771822357</v>
      </c>
      <c r="J833" s="76" t="s">
        <v>2659</v>
      </c>
    </row>
    <row r="834" spans="1:10">
      <c r="A834" s="156" t="s">
        <v>61</v>
      </c>
      <c r="B834" s="164" t="s">
        <v>832</v>
      </c>
      <c r="C834" s="281">
        <v>25</v>
      </c>
      <c r="D834" s="205">
        <v>6321</v>
      </c>
      <c r="E834" s="222">
        <v>3183</v>
      </c>
      <c r="F834" s="222">
        <v>3138</v>
      </c>
      <c r="G834" s="222">
        <v>2812</v>
      </c>
      <c r="H834" s="222">
        <v>3509</v>
      </c>
      <c r="I834" s="276">
        <f>(C834/D834)*100</f>
        <v>0.39550704002531245</v>
      </c>
      <c r="J834" s="76" t="s">
        <v>2660</v>
      </c>
    </row>
    <row r="835" spans="1:10">
      <c r="A835" s="156" t="s">
        <v>64</v>
      </c>
      <c r="B835" s="164" t="s">
        <v>1478</v>
      </c>
      <c r="C835" s="281">
        <v>59</v>
      </c>
      <c r="D835" s="205">
        <v>15193</v>
      </c>
      <c r="E835" s="222">
        <v>7739</v>
      </c>
      <c r="F835" s="222">
        <v>7454</v>
      </c>
      <c r="G835" s="222">
        <v>7042</v>
      </c>
      <c r="H835" s="222">
        <v>8151</v>
      </c>
      <c r="I835" s="276">
        <f>(C835/D835)*100</f>
        <v>0.38833673402224711</v>
      </c>
      <c r="J835" s="76" t="s">
        <v>2661</v>
      </c>
    </row>
    <row r="836" spans="1:10">
      <c r="A836" s="156" t="s">
        <v>61</v>
      </c>
      <c r="B836" s="164" t="s">
        <v>858</v>
      </c>
      <c r="C836" s="281">
        <v>23</v>
      </c>
      <c r="D836" s="205">
        <v>5940</v>
      </c>
      <c r="E836" s="222">
        <v>3024</v>
      </c>
      <c r="F836" s="222">
        <v>2916</v>
      </c>
      <c r="G836" s="222">
        <v>2036</v>
      </c>
      <c r="H836" s="222">
        <v>3904</v>
      </c>
      <c r="I836" s="276">
        <f>(C836/D836)*100</f>
        <v>0.38720538720538722</v>
      </c>
      <c r="J836" s="76" t="s">
        <v>2662</v>
      </c>
    </row>
    <row r="837" spans="1:10">
      <c r="A837" s="156" t="s">
        <v>58</v>
      </c>
      <c r="B837" s="164" t="s">
        <v>872</v>
      </c>
      <c r="C837" s="281">
        <v>22</v>
      </c>
      <c r="D837" s="205">
        <v>6078</v>
      </c>
      <c r="E837" s="222">
        <v>3070</v>
      </c>
      <c r="F837" s="222">
        <v>3008</v>
      </c>
      <c r="G837" s="222">
        <v>2411</v>
      </c>
      <c r="H837" s="222">
        <v>3667</v>
      </c>
      <c r="I837" s="276">
        <f>(C837/D837)*100</f>
        <v>0.36196117143797302</v>
      </c>
      <c r="J837" s="76" t="s">
        <v>2663</v>
      </c>
    </row>
    <row r="838" spans="1:10">
      <c r="A838" s="156" t="s">
        <v>61</v>
      </c>
      <c r="B838" s="164" t="s">
        <v>907</v>
      </c>
      <c r="C838" s="281">
        <v>18</v>
      </c>
      <c r="D838" s="205">
        <v>4982</v>
      </c>
      <c r="E838" s="222">
        <v>2675</v>
      </c>
      <c r="F838" s="222">
        <v>2307</v>
      </c>
      <c r="G838" s="222">
        <v>1006</v>
      </c>
      <c r="H838" s="222">
        <v>3976</v>
      </c>
      <c r="I838" s="276">
        <f>(C838/D838)*100</f>
        <v>0.3613006824568446</v>
      </c>
      <c r="J838" s="76" t="s">
        <v>2664</v>
      </c>
    </row>
    <row r="839" spans="1:10">
      <c r="A839" s="156" t="s">
        <v>72</v>
      </c>
      <c r="B839" s="164" t="s">
        <v>888</v>
      </c>
      <c r="C839" s="281">
        <v>40</v>
      </c>
      <c r="D839" s="205">
        <v>11301</v>
      </c>
      <c r="E839" s="222">
        <v>5771</v>
      </c>
      <c r="F839" s="222">
        <v>5530</v>
      </c>
      <c r="G839" s="222">
        <v>8854</v>
      </c>
      <c r="H839" s="222">
        <v>2447</v>
      </c>
      <c r="I839" s="276">
        <f>(C839/D839)*100</f>
        <v>0.35395097778957613</v>
      </c>
      <c r="J839" s="76" t="s">
        <v>2665</v>
      </c>
    </row>
    <row r="840" spans="1:10">
      <c r="A840" s="156" t="s">
        <v>61</v>
      </c>
      <c r="B840" s="164" t="s">
        <v>1551</v>
      </c>
      <c r="C840" s="281">
        <v>25</v>
      </c>
      <c r="D840" s="205">
        <v>7089</v>
      </c>
      <c r="E840" s="222">
        <v>3596</v>
      </c>
      <c r="F840" s="222">
        <v>3493</v>
      </c>
      <c r="G840" s="222">
        <v>1915</v>
      </c>
      <c r="H840" s="222">
        <v>5174</v>
      </c>
      <c r="I840" s="276">
        <f>(C840/D840)*100</f>
        <v>0.35265904923120328</v>
      </c>
      <c r="J840" s="76" t="s">
        <v>2666</v>
      </c>
    </row>
    <row r="841" spans="1:10">
      <c r="A841" s="156" t="s">
        <v>61</v>
      </c>
      <c r="B841" s="164" t="s">
        <v>1652</v>
      </c>
      <c r="C841" s="281">
        <v>16</v>
      </c>
      <c r="D841" s="205">
        <v>4561</v>
      </c>
      <c r="E841" s="222">
        <v>2291</v>
      </c>
      <c r="F841" s="222">
        <v>2270</v>
      </c>
      <c r="G841" s="222">
        <v>1079</v>
      </c>
      <c r="H841" s="222">
        <v>3482</v>
      </c>
      <c r="I841" s="276">
        <f>(C841/D841)*100</f>
        <v>0.35080026310019735</v>
      </c>
      <c r="J841" s="76" t="s">
        <v>2667</v>
      </c>
    </row>
    <row r="842" spans="1:10">
      <c r="A842" s="156" t="s">
        <v>64</v>
      </c>
      <c r="B842" s="164" t="s">
        <v>904</v>
      </c>
      <c r="C842" s="281">
        <v>12</v>
      </c>
      <c r="D842" s="205">
        <v>3493</v>
      </c>
      <c r="E842" s="222">
        <v>1766</v>
      </c>
      <c r="F842" s="222">
        <v>1727</v>
      </c>
      <c r="G842" s="222">
        <v>1284</v>
      </c>
      <c r="H842" s="222">
        <v>2209</v>
      </c>
      <c r="I842" s="276">
        <f>(C842/D842)*100</f>
        <v>0.34354423131978246</v>
      </c>
      <c r="J842" s="76" t="s">
        <v>2668</v>
      </c>
    </row>
    <row r="843" spans="1:10">
      <c r="A843" s="156" t="s">
        <v>61</v>
      </c>
      <c r="B843" s="164" t="s">
        <v>1605</v>
      </c>
      <c r="C843" s="281">
        <v>36</v>
      </c>
      <c r="D843" s="205">
        <v>10737</v>
      </c>
      <c r="E843" s="222">
        <v>5556</v>
      </c>
      <c r="F843" s="222">
        <v>5181</v>
      </c>
      <c r="G843" s="222">
        <v>2985</v>
      </c>
      <c r="H843" s="222">
        <v>7752</v>
      </c>
      <c r="I843" s="276">
        <f>(C843/D843)*100</f>
        <v>0.33528918692372173</v>
      </c>
      <c r="J843" s="76" t="s">
        <v>2669</v>
      </c>
    </row>
    <row r="844" spans="1:10">
      <c r="A844" s="156" t="s">
        <v>61</v>
      </c>
      <c r="B844" s="164" t="s">
        <v>1640</v>
      </c>
      <c r="C844" s="281">
        <v>21</v>
      </c>
      <c r="D844" s="205">
        <v>6405</v>
      </c>
      <c r="E844" s="222">
        <v>3298</v>
      </c>
      <c r="F844" s="222">
        <v>3107</v>
      </c>
      <c r="G844" s="222">
        <v>2985</v>
      </c>
      <c r="H844" s="222">
        <v>3420</v>
      </c>
      <c r="I844" s="276">
        <f>(C844/D844)*100</f>
        <v>0.32786885245901637</v>
      </c>
      <c r="J844" s="76" t="s">
        <v>2670</v>
      </c>
    </row>
    <row r="845" spans="1:10">
      <c r="A845" s="156" t="s">
        <v>61</v>
      </c>
      <c r="B845" s="164" t="s">
        <v>830</v>
      </c>
      <c r="C845" s="281">
        <v>24</v>
      </c>
      <c r="D845" s="205">
        <v>7327</v>
      </c>
      <c r="E845" s="222">
        <v>3734</v>
      </c>
      <c r="F845" s="222">
        <v>3593</v>
      </c>
      <c r="G845" s="222">
        <v>2741</v>
      </c>
      <c r="H845" s="222">
        <v>4586</v>
      </c>
      <c r="I845" s="276">
        <f>(C845/D845)*100</f>
        <v>0.32755561621400298</v>
      </c>
      <c r="J845" s="76" t="s">
        <v>2671</v>
      </c>
    </row>
    <row r="846" spans="1:10">
      <c r="A846" s="156" t="s">
        <v>61</v>
      </c>
      <c r="B846" s="164" t="s">
        <v>900</v>
      </c>
      <c r="C846" s="281">
        <v>23</v>
      </c>
      <c r="D846" s="205">
        <v>7125</v>
      </c>
      <c r="E846" s="222">
        <v>3620</v>
      </c>
      <c r="F846" s="222">
        <v>3505</v>
      </c>
      <c r="G846" s="222">
        <v>4753</v>
      </c>
      <c r="H846" s="222">
        <v>2372</v>
      </c>
      <c r="I846" s="276">
        <f>(C846/D846)*100</f>
        <v>0.32280701754385965</v>
      </c>
      <c r="J846" s="76" t="s">
        <v>2672</v>
      </c>
    </row>
    <row r="847" spans="1:10">
      <c r="A847" s="156" t="s">
        <v>61</v>
      </c>
      <c r="B847" s="164" t="s">
        <v>881</v>
      </c>
      <c r="C847" s="281">
        <v>19</v>
      </c>
      <c r="D847" s="205">
        <v>5934</v>
      </c>
      <c r="E847" s="222">
        <v>3024</v>
      </c>
      <c r="F847" s="222">
        <v>2910</v>
      </c>
      <c r="G847" s="222">
        <v>1749</v>
      </c>
      <c r="H847" s="222">
        <v>4185</v>
      </c>
      <c r="I847" s="276">
        <f>(C847/D847)*100</f>
        <v>0.3201887428378834</v>
      </c>
      <c r="J847" s="76" t="s">
        <v>2673</v>
      </c>
    </row>
    <row r="848" spans="1:10">
      <c r="A848" s="156" t="s">
        <v>64</v>
      </c>
      <c r="B848" s="164" t="s">
        <v>1732</v>
      </c>
      <c r="C848" s="281">
        <v>14</v>
      </c>
      <c r="D848" s="205">
        <v>4389</v>
      </c>
      <c r="E848" s="222">
        <v>2136</v>
      </c>
      <c r="F848" s="222">
        <v>2253</v>
      </c>
      <c r="G848" s="222">
        <v>1054</v>
      </c>
      <c r="H848" s="222">
        <v>3335</v>
      </c>
      <c r="I848" s="276">
        <f>(C848/D848)*100</f>
        <v>0.31897926634768742</v>
      </c>
      <c r="J848" s="76" t="s">
        <v>2674</v>
      </c>
    </row>
    <row r="849" spans="1:10">
      <c r="A849" s="156" t="s">
        <v>61</v>
      </c>
      <c r="B849" s="164" t="s">
        <v>1803</v>
      </c>
      <c r="C849" s="281">
        <v>36</v>
      </c>
      <c r="D849" s="205">
        <v>11677</v>
      </c>
      <c r="E849" s="222">
        <v>5978</v>
      </c>
      <c r="F849" s="222">
        <v>5699</v>
      </c>
      <c r="G849" s="222">
        <v>5665</v>
      </c>
      <c r="H849" s="222">
        <v>6012</v>
      </c>
      <c r="I849" s="276">
        <f>(C849/D849)*100</f>
        <v>0.30829836430590052</v>
      </c>
      <c r="J849" s="76" t="s">
        <v>2675</v>
      </c>
    </row>
    <row r="850" spans="1:10">
      <c r="A850" s="156" t="s">
        <v>61</v>
      </c>
      <c r="B850" s="164" t="s">
        <v>1638</v>
      </c>
      <c r="C850" s="281">
        <v>14</v>
      </c>
      <c r="D850" s="205">
        <v>4566</v>
      </c>
      <c r="E850" s="222">
        <v>2346</v>
      </c>
      <c r="F850" s="222">
        <v>2220</v>
      </c>
      <c r="G850" s="222">
        <v>2444</v>
      </c>
      <c r="H850" s="222">
        <v>2122</v>
      </c>
      <c r="I850" s="276">
        <f>(C850/D850)*100</f>
        <v>0.30661410424879548</v>
      </c>
      <c r="J850" s="76" t="s">
        <v>2676</v>
      </c>
    </row>
    <row r="851" spans="1:10">
      <c r="A851" s="156" t="s">
        <v>61</v>
      </c>
      <c r="B851" s="164" t="s">
        <v>1662</v>
      </c>
      <c r="C851" s="281">
        <v>16</v>
      </c>
      <c r="D851" s="205">
        <v>5264</v>
      </c>
      <c r="E851" s="222">
        <v>2779</v>
      </c>
      <c r="F851" s="222">
        <v>2485</v>
      </c>
      <c r="G851" s="222">
        <v>2865</v>
      </c>
      <c r="H851" s="222">
        <v>2399</v>
      </c>
      <c r="I851" s="276">
        <f>(C851/D851)*100</f>
        <v>0.303951367781155</v>
      </c>
      <c r="J851" s="76" t="s">
        <v>2677</v>
      </c>
    </row>
    <row r="852" spans="1:10">
      <c r="A852" s="156" t="s">
        <v>61</v>
      </c>
      <c r="B852" s="164" t="s">
        <v>815</v>
      </c>
      <c r="C852" s="281">
        <v>17</v>
      </c>
      <c r="D852" s="205">
        <v>6155</v>
      </c>
      <c r="E852" s="222">
        <v>3218</v>
      </c>
      <c r="F852" s="222">
        <v>2937</v>
      </c>
      <c r="G852" s="222">
        <v>3123</v>
      </c>
      <c r="H852" s="222">
        <v>3032</v>
      </c>
      <c r="I852" s="276">
        <f>(C852/D852)*100</f>
        <v>0.27619821283509344</v>
      </c>
      <c r="J852" s="76" t="s">
        <v>2678</v>
      </c>
    </row>
    <row r="853" spans="1:10">
      <c r="A853" s="156" t="s">
        <v>52</v>
      </c>
      <c r="B853" s="164" t="s">
        <v>896</v>
      </c>
      <c r="C853" s="281">
        <v>6</v>
      </c>
      <c r="D853" s="205">
        <v>2242</v>
      </c>
      <c r="E853" s="222">
        <v>1153</v>
      </c>
      <c r="F853" s="222">
        <v>1089</v>
      </c>
      <c r="G853" s="222">
        <v>1122</v>
      </c>
      <c r="H853" s="222">
        <v>1120</v>
      </c>
      <c r="I853" s="276">
        <f>(C853/D853)*100</f>
        <v>0.2676181980374665</v>
      </c>
      <c r="J853" s="76" t="s">
        <v>2679</v>
      </c>
    </row>
    <row r="854" spans="1:10">
      <c r="A854" s="156" t="s">
        <v>72</v>
      </c>
      <c r="B854" s="164" t="s">
        <v>1794</v>
      </c>
      <c r="C854" s="281">
        <v>5</v>
      </c>
      <c r="D854" s="205">
        <v>1873</v>
      </c>
      <c r="E854" s="222">
        <v>1002</v>
      </c>
      <c r="F854" s="222">
        <v>871</v>
      </c>
      <c r="G854" s="222">
        <v>1085</v>
      </c>
      <c r="H854" s="222">
        <v>788</v>
      </c>
      <c r="I854" s="276">
        <f>(C854/D854)*100</f>
        <v>0.26695141484249868</v>
      </c>
      <c r="J854" s="76" t="s">
        <v>2680</v>
      </c>
    </row>
    <row r="855" spans="1:10">
      <c r="A855" s="156" t="s">
        <v>61</v>
      </c>
      <c r="B855" s="164" t="s">
        <v>1744</v>
      </c>
      <c r="C855" s="281">
        <v>26</v>
      </c>
      <c r="D855" s="205">
        <v>11715</v>
      </c>
      <c r="E855" s="222">
        <v>6048</v>
      </c>
      <c r="F855" s="222">
        <v>5667</v>
      </c>
      <c r="G855" s="222">
        <v>2446</v>
      </c>
      <c r="H855" s="222">
        <v>9269</v>
      </c>
      <c r="I855" s="276">
        <f>(C855/D855)*100</f>
        <v>0.22193768672641914</v>
      </c>
      <c r="J855" s="76" t="s">
        <v>2681</v>
      </c>
    </row>
    <row r="856" spans="1:10">
      <c r="A856" s="156" t="s">
        <v>61</v>
      </c>
      <c r="B856" s="164" t="s">
        <v>1719</v>
      </c>
      <c r="C856" s="281">
        <v>14</v>
      </c>
      <c r="D856" s="205">
        <v>6938</v>
      </c>
      <c r="E856" s="222">
        <v>3512</v>
      </c>
      <c r="F856" s="222">
        <v>3426</v>
      </c>
      <c r="G856" s="222">
        <v>1590</v>
      </c>
      <c r="H856" s="222">
        <v>5348</v>
      </c>
      <c r="I856" s="276">
        <f>(C856/D856)*100</f>
        <v>0.2017872585759585</v>
      </c>
      <c r="J856" s="76" t="s">
        <v>2682</v>
      </c>
    </row>
    <row r="857" spans="1:10">
      <c r="B857" s="225"/>
      <c r="C857" s="80"/>
      <c r="D857"/>
      <c r="E857"/>
    </row>
  </sheetData>
  <sortState ref="A4:J856">
    <sortCondition descending="1" ref="I4:I856"/>
  </sortState>
  <mergeCells count="2">
    <mergeCell ref="A1:J1"/>
    <mergeCell ref="A2:J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64246D04F73C44A5E463A08943CBEE" ma:contentTypeVersion="1" ma:contentTypeDescription="Crie um novo documento." ma:contentTypeScope="" ma:versionID="6903a52618407fa44703ed8692a5ba4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a0538c7b1f40a7acdc429e1527b134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Agendamento de Data de Início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Agendamento de Data de Término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0DB6CF4-0568-4689-AA9B-0A2EB4BAB3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FBFBEB-AF25-4403-9301-F5662D5045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9E0253-4843-4826-875B-254DA8F299D0}">
  <ds:schemaRefs>
    <ds:schemaRef ds:uri="http://schemas.microsoft.com/office/2006/metadata/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Sumário Executivo</vt:lpstr>
      <vt:lpstr>Regionais- Formalização</vt:lpstr>
      <vt:lpstr>Regionais - Inadimplencia</vt:lpstr>
      <vt:lpstr>Plan1</vt:lpstr>
      <vt:lpstr>Plan2</vt:lpstr>
      <vt:lpstr>Inadimplencia</vt:lpstr>
      <vt:lpstr>Classificação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Microcity</dc:creator>
  <cp:lastModifiedBy>cassios</cp:lastModifiedBy>
  <cp:lastPrinted>2014-04-28T16:53:49Z</cp:lastPrinted>
  <dcterms:created xsi:type="dcterms:W3CDTF">2012-04-10T19:14:54Z</dcterms:created>
  <dcterms:modified xsi:type="dcterms:W3CDTF">2014-04-28T19:55:11Z</dcterms:modified>
</cp:coreProperties>
</file>